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vladislav_shapkin_ruukki_com/Documents/Documents/2026/"/>
    </mc:Choice>
  </mc:AlternateContent>
  <xr:revisionPtr revIDLastSave="139" documentId="8_{52BDD350-DAC4-4510-B5A2-5C594B1D93B8}" xr6:coauthVersionLast="47" xr6:coauthVersionMax="47" xr10:uidLastSave="{FBD5DE5D-01C4-46EC-9CE6-5EF0B5BD6BD6}"/>
  <bookViews>
    <workbookView xWindow="-120" yWindow="-120" windowWidth="38640" windowHeight="21120" tabRatio="921" activeTab="3" xr2:uid="{00000000-000D-0000-FFFF-FFFF00000000}"/>
  </bookViews>
  <sheets>
    <sheet name="Roofing" sheetId="49" r:id="rId1"/>
    <sheet name=" RWS Siba Tech" sheetId="61" r:id="rId2"/>
    <sheet name="SIBA MODERN" sheetId="59" r:id="rId3"/>
    <sheet name="Ruukki LT" sheetId="63" r:id="rId4"/>
    <sheet name="Елементи безпеки  PIRISteel" sheetId="60" r:id="rId5"/>
    <sheet name="Спец планки" sheetId="50" r:id="rId6"/>
    <sheet name="0,7 S280GD+275" sheetId="62" r:id="rId7"/>
    <sheet name="Гарантії" sheetId="53" r:id="rId8"/>
    <sheet name="ДСТУ 8802-2018" sheetId="54" r:id="rId9"/>
  </sheets>
  <externalReferences>
    <externalReference r:id="rId10"/>
    <externalReference r:id="rId11"/>
  </externalReferences>
  <definedNames>
    <definedName name="_1Tietokanta_alue_MI" localSheetId="1">#REF!</definedName>
    <definedName name="_1Tietokanta_alue_MI" localSheetId="3">#REF!</definedName>
    <definedName name="_1Tietokanta_alue_MI" localSheetId="2">#REF!</definedName>
    <definedName name="_1Tietokanta_alue_MI" localSheetId="4">#REF!</definedName>
    <definedName name="_1Tietokanta_alue_MI">#REF!</definedName>
    <definedName name="_xlnm._FilterDatabase" localSheetId="1" hidden="1">#REF!</definedName>
    <definedName name="_xlnm._FilterDatabase" localSheetId="6" hidden="1">#REF!</definedName>
    <definedName name="_xlnm._FilterDatabase" localSheetId="4" hidden="1">'Елементи безпеки  PIRISteel'!$A$12:$I$12</definedName>
    <definedName name="_xlnm._FilterDatabase" hidden="1">#REF!</definedName>
    <definedName name="ACCCODE" localSheetId="1">#REF!</definedName>
    <definedName name="ACCCODE" localSheetId="4">#REF!</definedName>
    <definedName name="ACCCODE">#REF!</definedName>
    <definedName name="Area" localSheetId="4">#REF!</definedName>
    <definedName name="Area">#REF!</definedName>
    <definedName name="AREA1" localSheetId="4">#REF!</definedName>
    <definedName name="AREA1">#REF!</definedName>
    <definedName name="Areas" localSheetId="4">#REF!</definedName>
    <definedName name="Areas">#REF!</definedName>
    <definedName name="BU_2" localSheetId="4">#REF!</definedName>
    <definedName name="BU_2">#REF!</definedName>
    <definedName name="_xlnm.Criteria" localSheetId="4">#REF!</definedName>
    <definedName name="_xlnm.Criteria">#REF!</definedName>
    <definedName name="Custom4" localSheetId="4">#REF!</definedName>
    <definedName name="Custom4">#REF!</definedName>
    <definedName name="_xlnm.Database" localSheetId="4">#REF!</definedName>
    <definedName name="_xlnm.Database">#REF!</definedName>
    <definedName name="Ehto_MI" localSheetId="4">#REF!</definedName>
    <definedName name="Ehto_MI">#REF!</definedName>
    <definedName name="Entity" localSheetId="4">#REF!</definedName>
    <definedName name="Entity">#REF!</definedName>
    <definedName name="_xlnm.Extract" localSheetId="4">#REF!</definedName>
    <definedName name="_xlnm.Extract">#REF!</definedName>
    <definedName name="INTRA12" localSheetId="4">#REF!</definedName>
    <definedName name="INTRA12">#REF!</definedName>
    <definedName name="pinnoite" localSheetId="4">#REF!</definedName>
    <definedName name="pinnoite">#REF!</definedName>
    <definedName name="Poiminta_MI" localSheetId="4">#REF!</definedName>
    <definedName name="Poiminta_MI">#REF!</definedName>
    <definedName name="_xlnm.Print_Area" localSheetId="1">#REF!</definedName>
    <definedName name="_xlnm.Print_Area" localSheetId="6">#REF!</definedName>
    <definedName name="_xlnm.Print_Area" localSheetId="0">Roofing!$B$1:$I$774</definedName>
    <definedName name="_xlnm.Print_Area" localSheetId="4">#REF!</definedName>
    <definedName name="_xlnm.Print_Area" localSheetId="5">'Спец планки'!$B$1:$I$120</definedName>
    <definedName name="_xlnm.Print_Area">#REF!</definedName>
    <definedName name="_xlnm.Print_Titles" localSheetId="1">#REF!,#REF!</definedName>
    <definedName name="_xlnm.Print_Titles" localSheetId="6">#REF!,#REF!</definedName>
    <definedName name="_xlnm.Print_Titles" localSheetId="4">#REF!,#REF!</definedName>
    <definedName name="_xlnm.Print_Titles">#REF!,#REF!</definedName>
    <definedName name="Prod_3" localSheetId="1">#REF!</definedName>
    <definedName name="Prod_3" localSheetId="6">#REF!</definedName>
    <definedName name="Prod_3" localSheetId="4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6">#REF!</definedName>
    <definedName name="Scenario" localSheetId="4">#REF!</definedName>
    <definedName name="Scenario">#REF!</definedName>
    <definedName name="TILIT" localSheetId="1">#REF!</definedName>
    <definedName name="TILIT" localSheetId="6">#REF!</definedName>
    <definedName name="TILIT" localSheetId="4">#REF!</definedName>
    <definedName name="TILIT">#REF!</definedName>
    <definedName name="value" localSheetId="1">[1]Sheet2!$B$3:$B$6</definedName>
    <definedName name="value" localSheetId="6">[1]Sheet2!$B$3:$B$6</definedName>
    <definedName name="value">[2]Sheet2!$B$3:$B$6</definedName>
    <definedName name="Values" localSheetId="1">#REF!</definedName>
    <definedName name="Values" localSheetId="6">#REF!</definedName>
    <definedName name="Values" localSheetId="4">#REF!</definedName>
    <definedName name="Values">#REF!</definedName>
    <definedName name="View" localSheetId="1">#REF!</definedName>
    <definedName name="View" localSheetId="6">#REF!</definedName>
    <definedName name="View" localSheetId="4">#REF!</definedName>
    <definedName name="View">#REF!</definedName>
    <definedName name="Year" localSheetId="1">#REF!</definedName>
    <definedName name="Year" localSheetId="6">#REF!</definedName>
    <definedName name="Year" localSheetId="4">#REF!</definedName>
    <definedName name="Year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63" l="1"/>
  <c r="G7" i="63" s="1"/>
  <c r="G8" i="63" l="1"/>
  <c r="G15" i="63"/>
  <c r="G3" i="63"/>
  <c r="G16" i="63"/>
  <c r="G17" i="63"/>
  <c r="G9" i="63"/>
  <c r="G11" i="63"/>
  <c r="G12" i="63"/>
  <c r="G13" i="63"/>
  <c r="G4" i="63"/>
  <c r="G5" i="63"/>
  <c r="G6" i="63"/>
  <c r="G10" i="63"/>
  <c r="G14" i="63"/>
  <c r="H169" i="49" l="1"/>
  <c r="H171" i="49"/>
  <c r="H173" i="49"/>
  <c r="H1" i="59"/>
  <c r="H89" i="49"/>
  <c r="H105" i="49"/>
  <c r="H103" i="49"/>
  <c r="H102" i="49"/>
  <c r="H101" i="49"/>
  <c r="H698" i="49"/>
  <c r="H680" i="49"/>
  <c r="H542" i="49"/>
  <c r="H534" i="49"/>
  <c r="H518" i="49"/>
  <c r="H91" i="49"/>
  <c r="H371" i="49"/>
  <c r="H364" i="49"/>
  <c r="H355" i="49"/>
  <c r="H348" i="49"/>
  <c r="H341" i="49"/>
  <c r="H334" i="49"/>
  <c r="H90" i="49"/>
  <c r="H84" i="49"/>
  <c r="H77" i="49"/>
  <c r="H309" i="49"/>
  <c r="H317" i="49"/>
  <c r="H299" i="49"/>
  <c r="H157" i="49"/>
  <c r="H539" i="49"/>
  <c r="H540" i="49"/>
  <c r="H541" i="49"/>
  <c r="H533" i="49"/>
  <c r="H525" i="49"/>
  <c r="H259" i="49"/>
  <c r="H273" i="49"/>
  <c r="H266" i="49"/>
  <c r="H252" i="49"/>
  <c r="H245" i="49"/>
  <c r="H224" i="49"/>
  <c r="H217" i="49"/>
  <c r="H202" i="49"/>
  <c r="H368" i="49" l="1"/>
  <c r="H369" i="49"/>
  <c r="H370" i="49"/>
  <c r="H361" i="49"/>
  <c r="H362" i="49"/>
  <c r="H363" i="49"/>
  <c r="H352" i="49"/>
  <c r="H353" i="49"/>
  <c r="H354" i="49"/>
  <c r="H345" i="49"/>
  <c r="H346" i="49"/>
  <c r="H347" i="49"/>
  <c r="H338" i="49"/>
  <c r="H339" i="49"/>
  <c r="H340" i="49"/>
  <c r="H331" i="49"/>
  <c r="H332" i="49"/>
  <c r="H333" i="49"/>
  <c r="H155" i="49"/>
  <c r="H156" i="49"/>
  <c r="H154" i="49"/>
  <c r="H153" i="49"/>
  <c r="H152" i="49"/>
  <c r="H151" i="49"/>
  <c r="H88" i="49" l="1"/>
  <c r="H87" i="49"/>
  <c r="H86" i="49"/>
  <c r="H94" i="49"/>
  <c r="H95" i="49"/>
  <c r="H96" i="49"/>
  <c r="H97" i="49"/>
  <c r="J505" i="49"/>
  <c r="J506" i="49"/>
  <c r="J507" i="49"/>
  <c r="J508" i="49"/>
  <c r="J509" i="49"/>
  <c r="J510" i="49"/>
  <c r="J511" i="49"/>
  <c r="H191" i="49"/>
  <c r="H190" i="49"/>
  <c r="H189" i="49"/>
  <c r="H188" i="49"/>
  <c r="H187" i="49"/>
  <c r="H186" i="49"/>
  <c r="H185" i="49"/>
  <c r="H184" i="49"/>
  <c r="H183" i="49"/>
  <c r="H182" i="49"/>
  <c r="H181" i="49"/>
  <c r="H180" i="49"/>
  <c r="H179" i="49"/>
  <c r="H178" i="49"/>
  <c r="H177" i="49"/>
  <c r="H176" i="49"/>
  <c r="H294" i="49"/>
  <c r="H295" i="49"/>
  <c r="H296" i="49"/>
  <c r="H297" i="49"/>
  <c r="H298" i="49"/>
  <c r="H293" i="49"/>
  <c r="H230" i="49"/>
  <c r="H229" i="49"/>
  <c r="H228" i="49"/>
  <c r="H227" i="49"/>
  <c r="H226" i="49"/>
  <c r="H225" i="49"/>
  <c r="H221" i="49"/>
  <c r="H222" i="49"/>
  <c r="H223" i="49"/>
  <c r="H232" i="49"/>
  <c r="H233" i="49"/>
  <c r="H234" i="49"/>
  <c r="H235" i="49"/>
  <c r="H396" i="49"/>
  <c r="H392" i="49"/>
  <c r="H388" i="49"/>
  <c r="H384" i="49"/>
  <c r="H380" i="49"/>
  <c r="H110" i="49"/>
  <c r="H109" i="49"/>
  <c r="H431" i="49"/>
  <c r="H538" i="49" l="1"/>
  <c r="H537" i="49"/>
  <c r="H536" i="49"/>
  <c r="H535" i="49"/>
  <c r="H618" i="49"/>
  <c r="H164" i="49"/>
  <c r="G10" i="59"/>
  <c r="G1" i="61"/>
  <c r="H718" i="49"/>
  <c r="H310" i="49"/>
  <c r="H419" i="49"/>
  <c r="H420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510" i="49"/>
  <c r="H509" i="49"/>
  <c r="H508" i="49"/>
  <c r="H507" i="49"/>
  <c r="H506" i="49"/>
  <c r="H505" i="49"/>
  <c r="H601" i="49" l="1"/>
  <c r="H210" i="49" l="1"/>
  <c r="H208" i="49"/>
  <c r="H209" i="49" l="1"/>
  <c r="H207" i="49"/>
  <c r="H614" i="49" l="1"/>
  <c r="H738" i="49" l="1"/>
  <c r="H427" i="49" l="1"/>
  <c r="H428" i="49"/>
  <c r="H138" i="49" l="1"/>
  <c r="H160" i="49" l="1"/>
  <c r="H162" i="49"/>
  <c r="H163" i="49"/>
  <c r="H161" i="49"/>
  <c r="H159" i="49"/>
  <c r="H158" i="49"/>
  <c r="H734" i="49" l="1"/>
  <c r="H735" i="49"/>
  <c r="H736" i="49"/>
  <c r="H737" i="49"/>
  <c r="H739" i="49"/>
  <c r="H740" i="49"/>
  <c r="H741" i="49"/>
  <c r="H742" i="49"/>
  <c r="H743" i="49"/>
  <c r="H715" i="49"/>
  <c r="H716" i="49"/>
  <c r="H717" i="49"/>
  <c r="H719" i="49"/>
  <c r="H744" i="49"/>
  <c r="H745" i="49"/>
  <c r="H746" i="49"/>
  <c r="H747" i="49"/>
  <c r="H748" i="49"/>
  <c r="H720" i="49"/>
  <c r="H721" i="49"/>
  <c r="H722" i="49"/>
  <c r="H723" i="49"/>
  <c r="H724" i="49"/>
  <c r="H725" i="49"/>
  <c r="H726" i="49"/>
  <c r="H727" i="49"/>
  <c r="H728" i="49"/>
  <c r="H729" i="49"/>
  <c r="H730" i="49"/>
  <c r="H731" i="49"/>
  <c r="H732" i="49"/>
  <c r="H733" i="49"/>
  <c r="G469" i="49" l="1"/>
  <c r="H315" i="49" l="1"/>
  <c r="H316" i="49"/>
  <c r="H314" i="49"/>
  <c r="H313" i="49"/>
  <c r="H311" i="49"/>
  <c r="H312" i="49"/>
  <c r="H98" i="49"/>
  <c r="H438" i="49" l="1"/>
  <c r="H237" i="49" l="1"/>
  <c r="H236" i="49"/>
  <c r="H220" i="49"/>
  <c r="H219" i="49"/>
  <c r="H218" i="49"/>
  <c r="H756" i="49" l="1"/>
  <c r="H760" i="49"/>
  <c r="H764" i="49"/>
  <c r="H768" i="49"/>
  <c r="H770" i="49"/>
  <c r="H426" i="49"/>
  <c r="H407" i="49"/>
  <c r="H408" i="49"/>
  <c r="H409" i="49"/>
  <c r="H410" i="49"/>
  <c r="H411" i="49"/>
  <c r="H412" i="49"/>
  <c r="H413" i="49"/>
  <c r="H406" i="49"/>
  <c r="H112" i="49"/>
  <c r="H113" i="49"/>
  <c r="H111" i="49"/>
  <c r="H417" i="49"/>
  <c r="H433" i="49"/>
  <c r="D22" i="50"/>
  <c r="H68" i="49"/>
  <c r="H67" i="49"/>
  <c r="H66" i="49"/>
  <c r="H150" i="49"/>
  <c r="H149" i="49"/>
  <c r="H148" i="49"/>
  <c r="H147" i="49"/>
  <c r="I36" i="50"/>
  <c r="H372" i="49"/>
  <c r="H137" i="49"/>
  <c r="H139" i="49"/>
  <c r="H140" i="49"/>
  <c r="H141" i="49"/>
  <c r="H142" i="49"/>
  <c r="H143" i="49"/>
  <c r="H144" i="49"/>
  <c r="H145" i="49"/>
  <c r="H146" i="49"/>
  <c r="H574" i="49"/>
  <c r="H575" i="49"/>
  <c r="H366" i="49"/>
  <c r="H356" i="49"/>
  <c r="H359" i="49"/>
  <c r="H329" i="49"/>
  <c r="H330" i="49"/>
  <c r="H344" i="49"/>
  <c r="H343" i="49"/>
  <c r="H357" i="49"/>
  <c r="H360" i="49"/>
  <c r="H367" i="49"/>
  <c r="H337" i="49"/>
  <c r="H351" i="49"/>
  <c r="H350" i="49"/>
  <c r="H336" i="49"/>
  <c r="H70" i="49"/>
  <c r="H272" i="49"/>
  <c r="H271" i="49"/>
  <c r="H270" i="49"/>
  <c r="H269" i="49"/>
  <c r="H268" i="49"/>
  <c r="H267" i="49"/>
  <c r="H397" i="49"/>
  <c r="H393" i="49"/>
  <c r="H389" i="49"/>
  <c r="H385" i="49"/>
  <c r="H381" i="49"/>
  <c r="H707" i="49"/>
  <c r="H108" i="49"/>
  <c r="H689" i="49"/>
  <c r="H671" i="49"/>
  <c r="B656" i="49"/>
  <c r="B551" i="49"/>
  <c r="B553" i="49"/>
  <c r="H82" i="49"/>
  <c r="H566" i="49"/>
  <c r="H76" i="49"/>
  <c r="H73" i="49"/>
  <c r="H72" i="49"/>
  <c r="H288" i="49"/>
  <c r="H287" i="49"/>
  <c r="H285" i="49"/>
  <c r="H196" i="49"/>
  <c r="H424" i="49"/>
  <c r="H418" i="49"/>
  <c r="E205" i="49"/>
  <c r="B552" i="49"/>
  <c r="B554" i="49"/>
  <c r="H586" i="49"/>
  <c r="H582" i="49"/>
  <c r="H583" i="49"/>
  <c r="H584" i="49"/>
  <c r="H585" i="49"/>
  <c r="H581" i="49"/>
  <c r="H580" i="49"/>
  <c r="H613" i="49"/>
  <c r="H634" i="49"/>
  <c r="H632" i="49"/>
  <c r="H647" i="49"/>
  <c r="H648" i="49"/>
  <c r="H646" i="49"/>
  <c r="H654" i="49"/>
  <c r="H653" i="49"/>
  <c r="H652" i="49"/>
  <c r="H651" i="49"/>
  <c r="H650" i="49"/>
  <c r="H649" i="49"/>
  <c r="H662" i="49"/>
  <c r="H561" i="49"/>
  <c r="H562" i="49"/>
  <c r="H567" i="49"/>
  <c r="H568" i="49"/>
  <c r="H308" i="49"/>
  <c r="H307" i="49"/>
  <c r="H306" i="49"/>
  <c r="H305" i="49"/>
  <c r="H304" i="49"/>
  <c r="H528" i="49"/>
  <c r="H529" i="49"/>
  <c r="H530" i="49"/>
  <c r="H531" i="49"/>
  <c r="H532" i="49"/>
  <c r="H512" i="49"/>
  <c r="H513" i="49"/>
  <c r="H514" i="49"/>
  <c r="H515" i="49"/>
  <c r="H516" i="49"/>
  <c r="H517" i="49"/>
  <c r="H520" i="49"/>
  <c r="H521" i="49"/>
  <c r="H522" i="49"/>
  <c r="H523" i="49"/>
  <c r="H524" i="49"/>
  <c r="H63" i="49"/>
  <c r="H64" i="49"/>
  <c r="H79" i="49"/>
  <c r="H80" i="49"/>
  <c r="H81" i="49"/>
  <c r="H83" i="49"/>
  <c r="H205" i="49"/>
  <c r="H640" i="49"/>
  <c r="H639" i="49"/>
  <c r="H638" i="49"/>
  <c r="H637" i="49"/>
  <c r="H636" i="49"/>
  <c r="H635" i="49"/>
  <c r="H633" i="49"/>
  <c r="H621" i="49"/>
  <c r="H620" i="49"/>
  <c r="H619" i="49"/>
  <c r="H617" i="49"/>
  <c r="H616" i="49"/>
  <c r="H615" i="49"/>
  <c r="H612" i="49"/>
  <c r="H603" i="49"/>
  <c r="H602" i="49"/>
  <c r="H600" i="49"/>
  <c r="H599" i="49"/>
  <c r="H598" i="49"/>
  <c r="H597" i="49"/>
  <c r="H596" i="49"/>
  <c r="H595" i="49"/>
  <c r="H594" i="49"/>
  <c r="H593" i="49"/>
  <c r="H573" i="49"/>
  <c r="H572" i="49"/>
  <c r="H571" i="49"/>
  <c r="H570" i="49"/>
  <c r="H569" i="49"/>
  <c r="H565" i="49"/>
  <c r="H564" i="49"/>
  <c r="H563" i="49"/>
  <c r="H519" i="49"/>
  <c r="H527" i="49"/>
  <c r="H478" i="49"/>
  <c r="H474" i="49"/>
  <c r="H470" i="49"/>
  <c r="H463" i="49"/>
  <c r="H460" i="49"/>
  <c r="H459" i="49"/>
  <c r="H455" i="49"/>
  <c r="H451" i="49"/>
  <c r="H447" i="49"/>
  <c r="H432" i="49"/>
  <c r="H423" i="49"/>
  <c r="H365" i="49"/>
  <c r="H358" i="49"/>
  <c r="H349" i="49"/>
  <c r="H342" i="49"/>
  <c r="H335" i="49"/>
  <c r="H328" i="49"/>
  <c r="H263" i="49"/>
  <c r="H264" i="49"/>
  <c r="H257" i="49"/>
  <c r="H258" i="49"/>
  <c r="H250" i="49"/>
  <c r="H251" i="49"/>
  <c r="H243" i="49"/>
  <c r="H244" i="49"/>
  <c r="H215" i="49"/>
  <c r="H216" i="49"/>
  <c r="H203" i="49"/>
  <c r="H204" i="49"/>
  <c r="H206" i="49"/>
  <c r="H211" i="49"/>
  <c r="H212" i="49"/>
  <c r="H213" i="49"/>
  <c r="H214" i="49"/>
  <c r="H239" i="49"/>
  <c r="H240" i="49"/>
  <c r="H241" i="49"/>
  <c r="H242" i="49"/>
  <c r="H246" i="49"/>
  <c r="H247" i="49"/>
  <c r="H248" i="49"/>
  <c r="H249" i="49"/>
  <c r="H253" i="49"/>
  <c r="H254" i="49"/>
  <c r="H255" i="49"/>
  <c r="H256" i="49"/>
  <c r="H260" i="49"/>
  <c r="H261" i="49"/>
  <c r="H262" i="49"/>
  <c r="H265" i="49"/>
  <c r="H274" i="49"/>
  <c r="H277" i="49"/>
  <c r="H280" i="49"/>
  <c r="H282" i="49"/>
  <c r="H303" i="49"/>
  <c r="H200" i="49"/>
  <c r="H197" i="49"/>
  <c r="H198" i="49"/>
  <c r="H199" i="49"/>
  <c r="H201" i="49"/>
  <c r="H62" i="49"/>
  <c r="H78" i="49"/>
  <c r="H71" i="49"/>
  <c r="H75" i="49"/>
  <c r="I111" i="50" l="1"/>
  <c r="I119" i="50"/>
  <c r="I115" i="50"/>
  <c r="I107" i="50"/>
  <c r="I108" i="50"/>
  <c r="I106" i="50"/>
  <c r="I48" i="50"/>
  <c r="I109" i="50"/>
  <c r="I117" i="50"/>
  <c r="I114" i="50"/>
  <c r="I51" i="50"/>
  <c r="I116" i="50"/>
  <c r="I110" i="50"/>
  <c r="I52" i="50"/>
  <c r="I113" i="50"/>
  <c r="I54" i="50"/>
  <c r="I112" i="50"/>
  <c r="I43" i="50"/>
  <c r="I53" i="50"/>
  <c r="I44" i="50"/>
  <c r="I118" i="50"/>
  <c r="I45" i="50"/>
  <c r="I55" i="50"/>
  <c r="I120" i="50"/>
  <c r="I46" i="50"/>
  <c r="I56" i="50"/>
  <c r="I47" i="50"/>
  <c r="I105" i="50"/>
</calcChain>
</file>

<file path=xl/sharedStrings.xml><?xml version="1.0" encoding="utf-8"?>
<sst xmlns="http://schemas.openxmlformats.org/spreadsheetml/2006/main" count="2723" uniqueCount="1350">
  <si>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</si>
  <si>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</si>
  <si>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</si>
  <si>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</si>
  <si>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</si>
  <si>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</si>
  <si>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</si>
  <si>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</si>
  <si>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</si>
  <si>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</si>
  <si>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</si>
  <si>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</si>
  <si>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</si>
  <si>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</si>
  <si>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</si>
  <si>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</si>
  <si>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</si>
  <si>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</si>
  <si>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</si>
  <si>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</si>
  <si>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</si>
  <si>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</si>
  <si>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</si>
  <si>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</si>
  <si>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</si>
  <si>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</si>
  <si>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</si>
  <si>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</si>
  <si>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</si>
  <si>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</si>
  <si>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</si>
  <si>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</si>
  <si>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</si>
  <si>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</si>
  <si>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</si>
  <si>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</si>
  <si>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</si>
  <si>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</si>
  <si>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</si>
  <si>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</si>
  <si>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</si>
  <si>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</si>
  <si>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</si>
  <si>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</si>
  <si>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</si>
  <si>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</si>
  <si>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</si>
  <si>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</si>
  <si>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</si>
  <si>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</si>
  <si>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</si>
  <si>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</si>
  <si>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</si>
  <si>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</si>
  <si>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</si>
  <si>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</si>
  <si>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</si>
  <si>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</si>
  <si>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</si>
  <si>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</si>
  <si>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</si>
  <si>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</si>
  <si>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</si>
  <si>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</si>
  <si>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</si>
  <si>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</si>
  <si>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</si>
  <si>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</si>
  <si>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</si>
  <si>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</si>
  <si>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</si>
  <si>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</si>
  <si>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</si>
  <si>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</si>
  <si>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</si>
  <si>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</si>
  <si>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</si>
  <si>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</si>
  <si>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</si>
  <si>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</si>
  <si>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</si>
  <si>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</si>
  <si>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</si>
  <si>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</si>
  <si>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</si>
  <si>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</si>
  <si>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</si>
  <si>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</si>
  <si>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</si>
  <si>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</si>
  <si>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</si>
  <si>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</si>
  <si>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</si>
  <si>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</si>
  <si>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</si>
  <si>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</si>
  <si>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</si>
  <si>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</si>
  <si>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</si>
  <si>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</si>
  <si>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</si>
  <si>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</si>
  <si>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</si>
  <si>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</si>
  <si>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</si>
  <si>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</si>
  <si>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</si>
  <si>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</si>
  <si>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</si>
  <si>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</si>
  <si>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</si>
  <si>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</si>
  <si>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</si>
  <si>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</si>
  <si>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</si>
  <si>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</si>
  <si>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</si>
  <si>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</si>
  <si>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</si>
  <si>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</si>
  <si>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</si>
  <si>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</si>
  <si>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</si>
  <si>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</si>
  <si>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</si>
  <si>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</si>
  <si>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</si>
  <si>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</si>
  <si>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</si>
  <si>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</si>
  <si>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</si>
  <si>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</si>
  <si>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</si>
  <si>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</si>
  <si>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</si>
  <si>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</si>
  <si>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</si>
  <si>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</si>
  <si>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</si>
  <si>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</si>
  <si>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</si>
  <si>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</si>
  <si>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</si>
  <si>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</si>
  <si>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</si>
  <si>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</si>
  <si>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</si>
  <si>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</si>
  <si>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</si>
  <si>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</si>
  <si>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</si>
  <si>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</si>
  <si>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</si>
  <si>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</si>
  <si>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</si>
  <si>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</si>
  <si>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</si>
  <si>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</si>
  <si>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</si>
  <si>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</si>
  <si>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</si>
  <si>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</si>
  <si>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</si>
  <si>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</si>
  <si>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</si>
  <si>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</si>
  <si>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</si>
  <si>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</si>
  <si>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</si>
  <si>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</si>
  <si>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</si>
  <si>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</si>
  <si>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</si>
  <si>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</si>
  <si>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</si>
  <si>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</si>
  <si>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</si>
  <si>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</si>
  <si>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</si>
  <si>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</si>
  <si>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</si>
  <si>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</si>
  <si>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</si>
  <si>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</si>
  <si>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</si>
  <si>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</si>
  <si>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</si>
  <si>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</si>
  <si>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</si>
  <si>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</si>
  <si>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</si>
  <si>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</si>
  <si>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</si>
  <si>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</si>
  <si>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</si>
  <si>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</si>
  <si>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</si>
  <si>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</si>
  <si>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</si>
  <si>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</si>
  <si>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</si>
  <si>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</si>
  <si>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</si>
  <si>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</si>
  <si>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</si>
  <si>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</si>
  <si>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</si>
  <si>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</si>
  <si>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</si>
  <si>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</si>
  <si>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</si>
  <si>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</si>
  <si>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</si>
  <si>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</si>
  <si>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</si>
  <si>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</si>
  <si>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</si>
  <si>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</si>
  <si>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</si>
  <si>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</si>
  <si>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</si>
  <si>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</si>
  <si>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</si>
  <si>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</si>
  <si>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</si>
  <si>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</si>
  <si>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</si>
  <si>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</si>
  <si>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</si>
  <si>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</si>
  <si>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</si>
  <si>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</si>
  <si>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</si>
  <si>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</si>
  <si>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</si>
  <si>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</si>
  <si>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</si>
  <si>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</si>
  <si>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</si>
  <si>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</si>
  <si>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</si>
  <si>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</si>
  <si>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</si>
  <si>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</si>
  <si>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</si>
  <si>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</si>
  <si>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</si>
  <si>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</si>
  <si>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</si>
  <si>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</si>
  <si>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</si>
  <si>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</si>
  <si>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</si>
  <si>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</si>
  <si>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</si>
  <si>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</si>
  <si>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</si>
  <si>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</si>
  <si>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</si>
  <si>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</si>
  <si>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</si>
  <si>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</si>
  <si>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</si>
  <si>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</si>
  <si>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</si>
  <si>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</si>
  <si>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</si>
  <si>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</si>
  <si>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</si>
  <si>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</si>
  <si>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</si>
  <si>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</si>
  <si>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</si>
  <si>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</si>
  <si>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</si>
  <si>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</si>
  <si>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</si>
  <si>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</si>
  <si>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</si>
  <si>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</si>
  <si>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</si>
  <si>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</si>
  <si>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</si>
  <si>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</si>
  <si>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</si>
  <si>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</si>
  <si>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</si>
  <si>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</si>
  <si>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</si>
  <si>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</si>
  <si>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</si>
  <si>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</si>
  <si>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</si>
  <si>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</si>
  <si>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</si>
  <si>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</si>
  <si>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</si>
  <si>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</si>
  <si>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</si>
  <si>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</si>
  <si>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</si>
  <si>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</si>
  <si>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</si>
  <si>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</si>
  <si>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</si>
  <si>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</si>
  <si>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</si>
  <si>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</si>
  <si>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</si>
  <si>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</si>
  <si>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</si>
  <si>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</si>
  <si>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</si>
  <si>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</si>
  <si>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</si>
  <si>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</si>
  <si>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</si>
  <si>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</si>
  <si>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</si>
  <si>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</si>
  <si>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</si>
  <si>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</si>
  <si>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</si>
  <si>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</si>
  <si>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</si>
  <si>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</si>
  <si>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</si>
  <si>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</si>
  <si>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</si>
  <si>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</si>
  <si>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</si>
  <si>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</si>
  <si>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</si>
  <si>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</si>
  <si>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</si>
  <si>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</si>
  <si>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</si>
  <si>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</si>
  <si>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</si>
  <si>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</si>
  <si>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</si>
  <si>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</si>
  <si>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</si>
  <si>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</si>
  <si>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</si>
  <si>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</si>
  <si>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</si>
  <si>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</si>
  <si>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</si>
  <si>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</si>
  <si>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</si>
  <si>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</si>
  <si>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</si>
  <si>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</si>
  <si>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</si>
  <si>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</si>
  <si>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</si>
  <si>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</si>
  <si>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</si>
  <si>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</si>
  <si>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</si>
  <si>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</si>
  <si>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</si>
  <si>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</si>
  <si>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</si>
  <si>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</si>
  <si>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</si>
  <si>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</si>
  <si>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</si>
  <si>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</si>
  <si>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</si>
  <si>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</si>
  <si>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</si>
  <si>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</si>
  <si>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</si>
  <si>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</si>
  <si>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</si>
  <si>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</si>
  <si>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</si>
  <si>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</si>
  <si>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</si>
  <si>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</si>
  <si>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</si>
  <si>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</si>
  <si>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</si>
  <si>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</si>
  <si>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</si>
  <si>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</si>
  <si>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</si>
  <si>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</si>
  <si>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</si>
  <si>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</si>
  <si>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</si>
  <si>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</si>
  <si>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</si>
  <si>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</si>
  <si>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</si>
  <si>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</si>
  <si>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</si>
  <si>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</si>
  <si>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</si>
  <si>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</si>
  <si>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</si>
  <si>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</si>
  <si>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</si>
  <si>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</si>
  <si>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</si>
  <si>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</si>
  <si>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</si>
  <si>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</si>
  <si>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</si>
  <si>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</si>
  <si>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</si>
  <si>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</si>
  <si>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</si>
  <si>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</si>
  <si>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</si>
  <si>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</si>
  <si>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</si>
  <si>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</si>
  <si>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</si>
  <si>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</si>
  <si>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</si>
  <si>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</si>
  <si>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</si>
  <si>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</si>
  <si>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</si>
  <si>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</si>
  <si>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</si>
  <si>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</si>
  <si>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</si>
  <si>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</si>
  <si>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</si>
  <si>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</si>
  <si>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</si>
  <si>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</si>
  <si>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</si>
  <si>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</si>
  <si>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</si>
  <si>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</si>
  <si>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</si>
  <si>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</si>
  <si>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</si>
  <si>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</si>
  <si>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</si>
  <si>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</si>
  <si>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</si>
  <si>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</si>
  <si>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</si>
  <si>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</si>
  <si>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</si>
  <si>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</si>
  <si>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</si>
  <si>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</si>
  <si>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</si>
  <si>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</si>
  <si>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</si>
  <si>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</si>
  <si>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</si>
  <si>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</si>
  <si>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</si>
  <si>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</si>
  <si>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</si>
  <si>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</si>
  <si>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</si>
  <si>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</si>
  <si>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</si>
  <si>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</si>
  <si>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</si>
  <si>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</si>
  <si>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</si>
  <si>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</si>
  <si>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</si>
  <si>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</si>
  <si>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</si>
  <si>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</si>
  <si>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</si>
  <si>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</si>
  <si>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</si>
  <si>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</si>
  <si>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</si>
  <si>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</si>
  <si>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</si>
  <si>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</si>
  <si>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</si>
  <si>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</si>
  <si>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</si>
  <si>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</si>
  <si>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</si>
  <si>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</si>
  <si>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</si>
  <si>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</si>
  <si>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</si>
  <si>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</si>
  <si>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</si>
  <si>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</si>
  <si>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</si>
  <si>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</si>
  <si>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</si>
  <si>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</si>
  <si>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</si>
  <si>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</si>
  <si>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</si>
  <si>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</si>
  <si>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</si>
  <si>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</si>
  <si>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</si>
  <si>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</si>
  <si>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</si>
  <si>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</si>
  <si>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</si>
  <si>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</si>
  <si>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</si>
  <si>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</si>
  <si>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</si>
  <si>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</si>
  <si>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</si>
  <si>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</si>
  <si>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</si>
  <si>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</si>
  <si>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</si>
  <si>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</si>
  <si>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</si>
  <si>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</si>
  <si>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</si>
  <si>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</si>
  <si>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</si>
  <si>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</si>
  <si>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</si>
  <si>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</si>
  <si>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</si>
  <si>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</si>
  <si>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</si>
  <si>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</si>
  <si>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</si>
  <si>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</si>
  <si>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</si>
  <si>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</si>
  <si>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</si>
  <si>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</si>
  <si>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</si>
  <si>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</si>
  <si>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</si>
  <si>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</si>
  <si>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</si>
  <si>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</si>
  <si>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</si>
  <si>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</si>
  <si>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</si>
  <si>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</si>
  <si>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</si>
  <si>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</si>
  <si>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</si>
  <si>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</si>
  <si>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</si>
  <si>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</si>
  <si>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</si>
  <si>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</si>
  <si>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</si>
  <si>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</si>
  <si>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</si>
  <si>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</si>
  <si>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</si>
  <si>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</si>
  <si>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</si>
  <si>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</si>
  <si>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</si>
  <si>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</si>
  <si>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</si>
  <si>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</si>
  <si>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</si>
  <si>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</si>
  <si>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</si>
  <si>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</si>
  <si>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</si>
  <si>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</si>
  <si>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</si>
  <si>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</si>
  <si>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</si>
  <si>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</si>
  <si>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</si>
  <si>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</si>
  <si>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</si>
  <si>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</si>
  <si>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</si>
  <si>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</si>
  <si>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</si>
  <si>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</si>
  <si>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</si>
  <si>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</si>
  <si>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</si>
  <si>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</si>
  <si>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</si>
  <si>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</si>
  <si>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</si>
  <si>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</si>
  <si>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</si>
  <si>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</si>
  <si>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</si>
  <si>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</si>
  <si>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</si>
  <si>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</si>
  <si>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</si>
  <si>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</si>
  <si>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</si>
  <si>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</si>
  <si>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</si>
  <si>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</si>
  <si>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</si>
  <si>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</si>
  <si>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</si>
  <si>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</si>
  <si>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</si>
  <si>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</si>
  <si>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</si>
  <si>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</si>
  <si>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</si>
  <si>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</si>
  <si>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</si>
  <si>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</si>
  <si>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</si>
  <si>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</si>
  <si>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</si>
  <si>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</si>
  <si>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</si>
  <si>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</si>
  <si>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</si>
  <si>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</si>
  <si>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</si>
  <si>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</si>
  <si>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</si>
  <si>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</si>
  <si>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</si>
  <si>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</si>
  <si>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</si>
  <si>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</si>
  <si>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</si>
  <si>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</si>
  <si>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</si>
  <si>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</si>
  <si>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</si>
  <si>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</si>
  <si>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</si>
  <si>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</si>
  <si>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</si>
  <si>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</si>
  <si>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</si>
  <si>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</si>
  <si>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</si>
  <si>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</si>
  <si>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</si>
  <si>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</si>
  <si>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</si>
  <si>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</si>
  <si>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</si>
  <si>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</si>
  <si>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</si>
  <si>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</si>
  <si>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</si>
  <si>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</si>
  <si>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</si>
  <si>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</si>
  <si>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</si>
  <si>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</si>
  <si>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</si>
  <si>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</si>
  <si>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</si>
  <si>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</si>
  <si>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</si>
  <si>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</si>
  <si>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</si>
  <si>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</si>
  <si>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</si>
  <si>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</si>
  <si>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</si>
  <si>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</si>
  <si>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</si>
  <si>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</si>
  <si>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</si>
  <si>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</si>
  <si>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</si>
  <si>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</si>
  <si>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</si>
  <si>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</si>
  <si>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</si>
  <si>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</si>
  <si>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</si>
  <si>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</si>
  <si>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</si>
  <si>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</si>
  <si>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</si>
  <si>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</si>
  <si>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</si>
  <si>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</si>
  <si>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</si>
  <si>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</si>
  <si>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</si>
  <si>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</si>
  <si>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</si>
  <si>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</si>
  <si>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</si>
  <si>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</si>
  <si>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</si>
  <si>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</si>
  <si>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</si>
  <si>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</si>
  <si>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</si>
  <si>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</si>
  <si>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</si>
  <si>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</si>
  <si>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</si>
  <si>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</si>
  <si>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</si>
  <si>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</si>
  <si>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</si>
  <si>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</si>
  <si>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</si>
  <si>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</si>
  <si>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</si>
  <si>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</si>
  <si>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</si>
  <si>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</si>
  <si>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</si>
  <si>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</si>
  <si>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</si>
  <si>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</si>
  <si>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</si>
  <si>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</si>
  <si>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</si>
  <si>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</si>
  <si>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</si>
  <si>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</si>
  <si>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</si>
  <si>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</si>
  <si>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</si>
  <si>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</si>
  <si>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</si>
  <si>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</si>
  <si>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</si>
  <si>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</si>
  <si>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</si>
  <si>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</si>
  <si>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</si>
  <si>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</si>
  <si>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</si>
  <si>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</si>
  <si>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</si>
  <si>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</si>
  <si>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</si>
  <si>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</si>
  <si>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</si>
  <si>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</si>
  <si>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</si>
  <si>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</si>
  <si>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</si>
  <si>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</si>
  <si>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</si>
  <si>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</si>
  <si>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</si>
  <si>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</si>
  <si>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</si>
  <si>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</si>
  <si>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</si>
  <si>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</si>
  <si>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</si>
  <si>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</si>
  <si>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</si>
  <si>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</si>
  <si>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</si>
  <si>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</si>
  <si>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</si>
  <si>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</si>
  <si>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</si>
  <si>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</si>
  <si>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</si>
  <si>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</si>
  <si>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</si>
  <si>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</si>
  <si>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</si>
  <si>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</si>
  <si>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</si>
  <si>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</si>
  <si>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</si>
  <si>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</si>
  <si>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</si>
  <si>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</si>
  <si>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</si>
  <si>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</si>
  <si>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</si>
  <si>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</si>
  <si>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</si>
  <si>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</si>
  <si>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</si>
  <si>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</si>
  <si>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</si>
  <si>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</si>
  <si>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</si>
  <si>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</si>
  <si>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</si>
  <si>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</si>
  <si>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</si>
  <si>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</si>
  <si>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</si>
  <si>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</si>
  <si>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</si>
  <si>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</si>
  <si>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</si>
  <si>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</si>
  <si>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</si>
  <si>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</si>
  <si>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</si>
  <si>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</si>
  <si>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</si>
  <si>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</si>
  <si>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</si>
  <si>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</si>
  <si>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</si>
  <si>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</si>
  <si>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</si>
  <si>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</si>
  <si>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</si>
  <si>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</si>
  <si>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</si>
  <si>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</si>
  <si>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</si>
  <si>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</si>
  <si>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</si>
  <si>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</si>
  <si>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</si>
  <si>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</si>
  <si>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</si>
  <si>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</si>
  <si>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</si>
  <si>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</si>
  <si>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</si>
  <si>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</si>
  <si>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</si>
  <si>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</si>
  <si>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</si>
  <si>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</si>
  <si>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</si>
  <si>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</si>
  <si>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</si>
  <si>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</si>
  <si>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</si>
  <si>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</si>
  <si>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</si>
  <si>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</si>
  <si>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</si>
  <si>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</si>
  <si>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</si>
  <si>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</si>
  <si>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</si>
  <si>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</si>
  <si>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</si>
  <si>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</si>
  <si>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</si>
  <si>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</si>
  <si>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</si>
  <si>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</si>
  <si>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</si>
  <si>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</si>
  <si>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</si>
  <si>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</si>
  <si>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</si>
  <si>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</si>
  <si>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</si>
  <si>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</si>
  <si>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</si>
  <si>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</si>
  <si>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</si>
  <si>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</si>
  <si>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</si>
  <si>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</si>
  <si>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</si>
  <si>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</si>
  <si>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</si>
  <si>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</si>
  <si>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</si>
  <si>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</si>
  <si>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</si>
  <si>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</si>
  <si>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</si>
  <si>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</si>
  <si>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</si>
  <si>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</si>
  <si>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</si>
  <si>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</si>
  <si>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</si>
  <si>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</si>
  <si>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</si>
  <si>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</si>
  <si>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</si>
  <si>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</si>
  <si>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</si>
  <si>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</si>
  <si>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</si>
  <si>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</si>
  <si>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</si>
  <si>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</si>
  <si>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</si>
  <si>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</si>
  <si>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</si>
  <si>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</si>
  <si>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</si>
  <si>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</si>
  <si>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</si>
  <si>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</si>
  <si>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</si>
  <si>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</si>
  <si>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</si>
  <si>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</si>
  <si>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</si>
  <si>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</si>
  <si>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</si>
  <si>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</si>
  <si>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</si>
  <si>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</si>
  <si>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</si>
  <si>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</si>
  <si>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</si>
  <si>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</si>
  <si>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</si>
  <si>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</si>
  <si>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</si>
  <si>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</si>
  <si>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</si>
  <si>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</si>
  <si>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</si>
  <si>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</si>
  <si>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</si>
  <si>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</si>
  <si>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</si>
  <si>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</si>
  <si>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</si>
  <si>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</si>
  <si>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</si>
  <si>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</si>
  <si>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</si>
  <si>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</si>
  <si>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</si>
  <si>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</si>
  <si>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</si>
  <si>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</si>
  <si>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</si>
  <si>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</si>
  <si>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</si>
  <si>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</si>
  <si>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</si>
  <si>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</si>
  <si>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</si>
  <si>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</si>
  <si>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</si>
  <si>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</si>
  <si>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</si>
  <si>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</si>
  <si>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</si>
  <si>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</si>
  <si>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</si>
  <si>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</si>
  <si>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</si>
  <si>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</si>
  <si>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</si>
  <si>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</si>
  <si>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</si>
  <si>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</si>
  <si>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</si>
  <si>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</si>
  <si>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</si>
  <si>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</si>
  <si>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</si>
  <si>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</si>
  <si>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</si>
  <si>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</si>
  <si>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</si>
  <si>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</si>
  <si>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</si>
  <si>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</si>
  <si>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</si>
  <si>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</si>
  <si>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</si>
  <si>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</si>
  <si>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</si>
  <si>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</si>
  <si>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</si>
  <si>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</si>
  <si>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</si>
  <si>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</si>
  <si>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</si>
  <si>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</si>
  <si>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</si>
  <si>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</si>
  <si>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</si>
  <si>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</si>
  <si>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</si>
  <si>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</si>
  <si>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</si>
  <si>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</si>
  <si>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</si>
  <si>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</si>
  <si>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</si>
  <si>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</si>
  <si>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</si>
  <si>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</si>
  <si>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</si>
  <si>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</si>
  <si>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</si>
  <si>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</si>
  <si>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</si>
  <si>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</si>
  <si>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</si>
  <si>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</si>
  <si>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</si>
  <si>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</si>
  <si>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</si>
  <si>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</si>
  <si>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</si>
  <si>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</si>
  <si>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</si>
  <si>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</si>
  <si>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</si>
  <si>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</si>
  <si>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</si>
  <si>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</si>
  <si>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</si>
  <si>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Роздрібна ціна,грн/шт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</si>
  <si>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</si>
  <si>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</si>
  <si>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</si>
  <si>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</si>
  <si>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</si>
  <si>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</si>
  <si>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</si>
  <si>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</si>
  <si>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</si>
  <si>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</si>
  <si>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</si>
  <si>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</si>
  <si>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</si>
  <si>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</si>
  <si>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</si>
  <si>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</si>
  <si>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</si>
  <si>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</si>
  <si>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</si>
  <si>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</si>
  <si>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</si>
  <si>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</si>
  <si>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</si>
  <si>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</si>
  <si>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</si>
  <si>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</si>
  <si>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</si>
  <si>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</si>
  <si>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</si>
  <si>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</si>
  <si>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</si>
  <si>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</si>
  <si>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</si>
  <si>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</si>
  <si>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</si>
  <si>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</si>
  <si>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</si>
  <si>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</si>
  <si>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</si>
  <si>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</si>
  <si>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</si>
  <si>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</si>
  <si>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</si>
  <si>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</si>
  <si>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</si>
  <si>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</si>
  <si>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</si>
  <si>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</si>
  <si>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</si>
  <si>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</si>
  <si>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</si>
  <si>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</si>
  <si>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</si>
  <si>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</si>
  <si>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</si>
  <si>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</si>
  <si>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</si>
  <si>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</si>
  <si>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</si>
  <si>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</si>
  <si>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</si>
  <si>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</si>
  <si>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</si>
  <si>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</si>
  <si>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</si>
  <si>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</si>
  <si>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</si>
  <si>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</si>
  <si>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</si>
  <si>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</si>
  <si>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</si>
  <si>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</si>
  <si>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</si>
  <si>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</si>
  <si>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</si>
  <si>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</si>
  <si>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</si>
  <si>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</si>
  <si>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</si>
  <si>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</si>
  <si>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</si>
  <si>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</si>
  <si>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</si>
  <si>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</si>
  <si>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</si>
  <si>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</si>
  <si>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</si>
  <si>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</si>
  <si>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</si>
  <si>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</si>
  <si>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</si>
  <si>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</si>
  <si>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</si>
  <si>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</si>
  <si>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</si>
  <si>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</si>
  <si>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</si>
  <si>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</si>
  <si>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</si>
  <si>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</si>
  <si>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</si>
  <si>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</si>
  <si>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</si>
  <si>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</si>
  <si>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</si>
  <si>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</si>
  <si>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</si>
  <si>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</si>
  <si>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</si>
  <si>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</si>
  <si>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</si>
  <si>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</si>
  <si>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</si>
  <si>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</si>
  <si>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</si>
  <si>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</si>
  <si>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</si>
  <si>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</si>
  <si>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</si>
  <si>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</si>
  <si>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</si>
  <si>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</si>
  <si>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</si>
  <si>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</si>
  <si>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</si>
  <si>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</si>
  <si>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</si>
  <si>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</si>
  <si>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</si>
  <si>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</si>
  <si>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</si>
  <si>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</si>
  <si>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</si>
  <si>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</si>
  <si>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</si>
  <si>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</si>
  <si>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</si>
  <si>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</si>
  <si>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</si>
  <si>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</si>
  <si>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</si>
  <si>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</si>
  <si>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</si>
  <si>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</si>
  <si>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</si>
  <si>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</si>
  <si>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</si>
  <si>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</si>
  <si>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</si>
  <si>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</si>
  <si>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</si>
  <si>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</si>
  <si>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</si>
  <si>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</si>
  <si>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</si>
  <si>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</si>
  <si>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</si>
  <si>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</si>
  <si>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</si>
  <si>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</si>
  <si>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</si>
  <si>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</si>
  <si>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</si>
  <si>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</si>
  <si>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</si>
  <si>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</si>
  <si>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</si>
  <si>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</si>
  <si>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</si>
  <si>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</si>
  <si>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</si>
  <si>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</si>
  <si>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</si>
  <si>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</si>
  <si>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</si>
  <si>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</si>
  <si>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</si>
  <si>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</si>
  <si>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</si>
  <si>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</si>
  <si>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</si>
  <si>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</si>
  <si>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</si>
  <si>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</si>
  <si>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</si>
  <si>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</si>
  <si>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</si>
  <si>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</si>
  <si>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</si>
  <si>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</si>
  <si>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</si>
  <si>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</si>
  <si>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</si>
  <si>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</si>
  <si>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</si>
  <si>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</si>
  <si>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</si>
  <si>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</si>
  <si>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</si>
  <si>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</si>
  <si>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</si>
  <si>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</si>
  <si>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</si>
  <si>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</si>
  <si>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</si>
  <si>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</si>
  <si>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</si>
  <si>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</si>
  <si>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</si>
  <si>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</si>
  <si>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</si>
  <si>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</si>
  <si>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</si>
  <si>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</si>
  <si>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</si>
  <si>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</si>
  <si>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</si>
  <si>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</si>
  <si>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</si>
  <si>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</si>
  <si>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</si>
  <si>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</si>
  <si>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</si>
  <si>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</si>
  <si>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</si>
  <si>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</si>
  <si>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</si>
  <si>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</si>
  <si>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</si>
  <si>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</si>
  <si>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</si>
  <si>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</si>
  <si>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</si>
  <si>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</si>
  <si>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</si>
  <si>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</si>
  <si>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</si>
  <si>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</si>
  <si>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</si>
  <si>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</si>
  <si>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</si>
  <si>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</si>
  <si>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</si>
  <si>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</si>
  <si>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</si>
  <si>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</si>
  <si>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</si>
  <si>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</si>
  <si>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</si>
  <si>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</si>
  <si>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</si>
  <si>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</si>
  <si>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</si>
  <si>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</si>
  <si>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</si>
  <si>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</si>
  <si>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</si>
  <si>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</si>
  <si>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</si>
  <si>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</si>
  <si>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</si>
  <si>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</si>
  <si>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</si>
  <si>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</si>
  <si>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</si>
  <si>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</si>
  <si>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</si>
  <si>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</si>
  <si>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</si>
  <si>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</si>
  <si>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</si>
  <si>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</si>
  <si>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</si>
  <si>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</si>
  <si>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</si>
  <si>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</si>
  <si>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</si>
  <si>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</si>
  <si>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</si>
  <si>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</si>
  <si>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</si>
  <si>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</si>
  <si>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</si>
  <si>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</si>
  <si>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</si>
  <si>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</si>
  <si>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Ruukki 40 RM</t>
  </si>
  <si>
    <t>R50, R40, R40 RM - 0,5 mm</t>
  </si>
  <si>
    <t>R40 RM - 0,5 mm</t>
  </si>
  <si>
    <t>R30 - 0,5 mm</t>
  </si>
  <si>
    <t>Eurovent MAT 35м2</t>
  </si>
  <si>
    <t>1,4м*25мп</t>
  </si>
  <si>
    <t>TS55-350-1100</t>
  </si>
  <si>
    <t xml:space="preserve">           ПРОДУКЦІЯ РУУККІ Україна</t>
  </si>
  <si>
    <t>R20 RM - 0,45 mm</t>
  </si>
  <si>
    <t>Ruukki 10RM</t>
  </si>
  <si>
    <t>Дійсний з 15.04.2026</t>
  </si>
  <si>
    <t>S=0,77 m2</t>
  </si>
  <si>
    <t>*****) Модульна металочерепиця, ціна вказана за 1 модуль = 0.77 м2, за корисну ширину</t>
  </si>
  <si>
    <t>Flex *****</t>
  </si>
  <si>
    <t>2026_04</t>
  </si>
  <si>
    <t>Scandic 525</t>
  </si>
  <si>
    <t>SR25-525</t>
  </si>
  <si>
    <t>Ruukki 10 Matt</t>
  </si>
  <si>
    <t>Scandic 316</t>
  </si>
  <si>
    <t>SR25-316</t>
  </si>
  <si>
    <t>Scandic 212</t>
  </si>
  <si>
    <t>SR25-212</t>
  </si>
  <si>
    <t>Scandic</t>
  </si>
  <si>
    <t>по запиту</t>
  </si>
  <si>
    <t>ціна по повній ширині</t>
  </si>
  <si>
    <t>Кут зовнішній</t>
  </si>
  <si>
    <t>Кут внутрішній</t>
  </si>
  <si>
    <t>Водоприймач</t>
  </si>
  <si>
    <t>Коліно гофроване</t>
  </si>
  <si>
    <t>кронштейн ринви самоблокуючий</t>
  </si>
  <si>
    <t>Хомут</t>
  </si>
  <si>
    <t>ЗД-33112</t>
  </si>
  <si>
    <t xml:space="preserve">Нижня опора для кріплення труби LIGHT 87 цинк </t>
  </si>
  <si>
    <t>Жолоб 125            min 0,5м  max10м    2м</t>
  </si>
  <si>
    <t>Жолоб 125            min 0,5м  max10м  3м</t>
  </si>
  <si>
    <t>Труба 87мм       min 0,5м  max10м      1м</t>
  </si>
  <si>
    <t>Труба 87мм         min 0,5м  max10м    3м</t>
  </si>
  <si>
    <r>
      <t xml:space="preserve">Сировина -  високоякісна сталь </t>
    </r>
    <r>
      <rPr>
        <b/>
        <sz val="20"/>
        <rFont val="Aptos"/>
        <family val="2"/>
      </rPr>
      <t xml:space="preserve">0,6мм </t>
    </r>
    <r>
      <rPr>
        <sz val="20"/>
        <rFont val="Aptos"/>
        <family val="2"/>
      </rPr>
      <t xml:space="preserve">з двостороннім захисним </t>
    </r>
    <r>
      <rPr>
        <b/>
        <sz val="20"/>
        <rFont val="Aptos"/>
        <family val="2"/>
      </rPr>
      <t>покриттям Pural, може бути в чотирьох кольорах: RR33, RR32, 2H3, RR21.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</si>
</sst>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5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  <font>
      <b/>
      <i/>
      <sz val="12"/>
      <color rgb="FFFF0000"/>
      <name val="Cambria"/>
      <family val="1"/>
      <charset val="204"/>
      <scheme val="major"/>
    </font>
    <font>
      <sz val="20"/>
      <name val="Aptos"/>
      <family val="2"/>
    </font>
    <font>
      <b/>
      <sz val="2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8" fillId="0" borderId="0"/>
    <xf numFmtId="0" fontId="71" fillId="0" borderId="0"/>
    <xf numFmtId="0" fontId="90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71" fillId="0" borderId="0"/>
    <xf numFmtId="0" fontId="113" fillId="0" borderId="0"/>
    <xf numFmtId="0" fontId="4" fillId="0" borderId="0"/>
  </cellStyleXfs>
  <cellXfs count="727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/>
    <xf numFmtId="0" fontId="19" fillId="0" borderId="0" xfId="0" applyFont="1" applyAlignment="1">
      <alignment wrapText="1"/>
    </xf>
    <xf numFmtId="0" fontId="7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25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17" xfId="0" applyFont="1" applyBorder="1"/>
    <xf numFmtId="0" fontId="28" fillId="0" borderId="17" xfId="0" applyFont="1" applyBorder="1" applyAlignment="1">
      <alignment wrapText="1"/>
    </xf>
    <xf numFmtId="0" fontId="26" fillId="0" borderId="17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165" fontId="25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3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64" fontId="25" fillId="0" borderId="0" xfId="0" applyNumberFormat="1" applyFont="1" applyAlignment="1">
      <alignment horizontal="center" vertical="top"/>
    </xf>
    <xf numFmtId="2" fontId="35" fillId="0" borderId="0" xfId="0" applyNumberFormat="1" applyFont="1" applyAlignment="1">
      <alignment horizontal="center" vertical="top"/>
    </xf>
    <xf numFmtId="0" fontId="26" fillId="0" borderId="20" xfId="0" applyFont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/>
    </xf>
    <xf numFmtId="164" fontId="25" fillId="0" borderId="20" xfId="0" applyNumberFormat="1" applyFont="1" applyBorder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44" fillId="0" borderId="17" xfId="0" applyFont="1" applyBorder="1"/>
    <xf numFmtId="0" fontId="44" fillId="0" borderId="17" xfId="0" applyFont="1" applyBorder="1" applyAlignment="1">
      <alignment wrapText="1"/>
    </xf>
    <xf numFmtId="0" fontId="45" fillId="0" borderId="17" xfId="0" applyFont="1" applyBorder="1" applyAlignment="1">
      <alignment horizontal="left"/>
    </xf>
    <xf numFmtId="0" fontId="45" fillId="0" borderId="17" xfId="0" applyFont="1" applyBorder="1" applyAlignment="1">
      <alignment horizontal="center"/>
    </xf>
    <xf numFmtId="0" fontId="33" fillId="3" borderId="0" xfId="0" applyFont="1" applyFill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165" fontId="19" fillId="0" borderId="0" xfId="0" applyNumberFormat="1" applyFont="1" applyAlignment="1">
      <alignment horizontal="center" vertical="top"/>
    </xf>
    <xf numFmtId="0" fontId="46" fillId="0" borderId="19" xfId="0" applyFont="1" applyBorder="1" applyAlignment="1">
      <alignment horizontal="left" vertical="top"/>
    </xf>
    <xf numFmtId="165" fontId="19" fillId="0" borderId="19" xfId="0" applyNumberFormat="1" applyFont="1" applyBorder="1" applyAlignment="1">
      <alignment horizontal="center" vertical="top"/>
    </xf>
    <xf numFmtId="165" fontId="19" fillId="0" borderId="18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26" fillId="0" borderId="0" xfId="0" applyFont="1"/>
    <xf numFmtId="2" fontId="26" fillId="0" borderId="0" xfId="0" applyNumberFormat="1" applyFont="1" applyAlignment="1">
      <alignment horizontal="center"/>
    </xf>
    <xf numFmtId="0" fontId="33" fillId="3" borderId="0" xfId="0" applyFont="1" applyFill="1" applyAlignment="1">
      <alignment horizontal="center" vertical="top"/>
    </xf>
    <xf numFmtId="0" fontId="25" fillId="0" borderId="0" xfId="0" applyFont="1" applyAlignment="1">
      <alignment horizontal="left" vertical="top"/>
    </xf>
    <xf numFmtId="2" fontId="26" fillId="0" borderId="0" xfId="0" applyNumberFormat="1" applyFont="1" applyAlignment="1">
      <alignment horizontal="center" vertical="top"/>
    </xf>
    <xf numFmtId="0" fontId="26" fillId="0" borderId="19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1" fillId="0" borderId="14" xfId="0" applyFont="1" applyBorder="1" applyAlignment="1">
      <alignment horizontal="center" vertical="top"/>
    </xf>
    <xf numFmtId="0" fontId="52" fillId="0" borderId="15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38" fillId="0" borderId="0" xfId="0" applyFont="1"/>
    <xf numFmtId="49" fontId="53" fillId="5" borderId="0" xfId="0" applyNumberFormat="1" applyFont="1" applyFill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5" fontId="46" fillId="0" borderId="0" xfId="0" applyNumberFormat="1" applyFont="1" applyAlignment="1">
      <alignment horizontal="center" vertical="top"/>
    </xf>
    <xf numFmtId="165" fontId="46" fillId="0" borderId="19" xfId="0" applyNumberFormat="1" applyFont="1" applyBorder="1" applyAlignment="1">
      <alignment horizontal="center" vertical="top"/>
    </xf>
    <xf numFmtId="0" fontId="46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top" wrapText="1"/>
    </xf>
    <xf numFmtId="0" fontId="46" fillId="4" borderId="0" xfId="0" applyFont="1" applyFill="1" applyAlignment="1">
      <alignment horizontal="left" vertical="top"/>
    </xf>
    <xf numFmtId="165" fontId="46" fillId="4" borderId="0" xfId="0" applyNumberFormat="1" applyFont="1" applyFill="1" applyAlignment="1">
      <alignment horizontal="center" vertical="top"/>
    </xf>
    <xf numFmtId="165" fontId="19" fillId="4" borderId="0" xfId="0" applyNumberFormat="1" applyFont="1" applyFill="1" applyAlignment="1">
      <alignment horizontal="center" vertical="top"/>
    </xf>
    <xf numFmtId="0" fontId="19" fillId="4" borderId="19" xfId="0" applyFont="1" applyFill="1" applyBorder="1" applyAlignment="1">
      <alignment horizontal="left" vertical="top" wrapText="1"/>
    </xf>
    <xf numFmtId="0" fontId="46" fillId="4" borderId="19" xfId="0" applyFont="1" applyFill="1" applyBorder="1" applyAlignment="1">
      <alignment horizontal="left" vertical="top"/>
    </xf>
    <xf numFmtId="165" fontId="46" fillId="4" borderId="19" xfId="0" applyNumberFormat="1" applyFont="1" applyFill="1" applyBorder="1" applyAlignment="1">
      <alignment horizontal="center" vertical="top"/>
    </xf>
    <xf numFmtId="165" fontId="19" fillId="4" borderId="19" xfId="0" applyNumberFormat="1" applyFont="1" applyFill="1" applyBorder="1" applyAlignment="1">
      <alignment horizontal="center" vertical="top"/>
    </xf>
    <xf numFmtId="165" fontId="54" fillId="4" borderId="0" xfId="0" applyNumberFormat="1" applyFont="1" applyFill="1" applyAlignment="1">
      <alignment horizontal="center" vertical="top"/>
    </xf>
    <xf numFmtId="0" fontId="36" fillId="0" borderId="0" xfId="0" applyFont="1"/>
    <xf numFmtId="0" fontId="33" fillId="0" borderId="0" xfId="0" applyFont="1" applyAlignment="1">
      <alignment horizontal="left"/>
    </xf>
    <xf numFmtId="0" fontId="55" fillId="0" borderId="0" xfId="0" applyFont="1"/>
    <xf numFmtId="0" fontId="29" fillId="0" borderId="0" xfId="0" applyFont="1"/>
    <xf numFmtId="14" fontId="24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left"/>
    </xf>
    <xf numFmtId="165" fontId="25" fillId="0" borderId="0" xfId="0" applyNumberFormat="1" applyFont="1" applyAlignment="1">
      <alignment horizontal="center" vertical="top"/>
    </xf>
    <xf numFmtId="0" fontId="26" fillId="0" borderId="9" xfId="0" applyFont="1" applyBorder="1"/>
    <xf numFmtId="0" fontId="25" fillId="0" borderId="9" xfId="0" applyFont="1" applyBorder="1" applyAlignment="1">
      <alignment horizontal="left" vertical="top"/>
    </xf>
    <xf numFmtId="2" fontId="26" fillId="0" borderId="9" xfId="0" applyNumberFormat="1" applyFont="1" applyBorder="1" applyAlignment="1">
      <alignment horizontal="center" vertical="top"/>
    </xf>
    <xf numFmtId="0" fontId="25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5" fillId="4" borderId="0" xfId="0" applyFont="1" applyFill="1" applyAlignment="1">
      <alignment horizontal="left" vertical="top"/>
    </xf>
    <xf numFmtId="165" fontId="25" fillId="4" borderId="0" xfId="0" applyNumberFormat="1" applyFont="1" applyFill="1" applyAlignment="1">
      <alignment horizontal="center" vertical="top"/>
    </xf>
    <xf numFmtId="2" fontId="26" fillId="4" borderId="0" xfId="0" applyNumberFormat="1" applyFont="1" applyFill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/>
    </xf>
    <xf numFmtId="2" fontId="26" fillId="4" borderId="9" xfId="0" applyNumberFormat="1" applyFont="1" applyFill="1" applyBorder="1" applyAlignment="1">
      <alignment horizontal="center" vertical="top"/>
    </xf>
    <xf numFmtId="0" fontId="26" fillId="0" borderId="9" xfId="0" applyFont="1" applyBorder="1" applyAlignment="1">
      <alignment horizontal="left" vertical="top" wrapText="1"/>
    </xf>
    <xf numFmtId="0" fontId="38" fillId="4" borderId="0" xfId="0" applyFont="1" applyFill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1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2" borderId="5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5" xfId="0" applyFont="1" applyFill="1" applyBorder="1" applyAlignment="1">
      <alignment vertical="center"/>
    </xf>
    <xf numFmtId="0" fontId="31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31" fillId="0" borderId="6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8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6" fillId="4" borderId="9" xfId="0" applyFont="1" applyFill="1" applyBorder="1" applyAlignment="1">
      <alignment horizontal="left" vertical="top"/>
    </xf>
    <xf numFmtId="0" fontId="38" fillId="4" borderId="0" xfId="0" applyFont="1" applyFill="1"/>
    <xf numFmtId="0" fontId="48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/>
    </xf>
    <xf numFmtId="165" fontId="25" fillId="4" borderId="19" xfId="0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25" fillId="0" borderId="0" xfId="0" applyFont="1" applyAlignment="1">
      <alignment wrapText="1"/>
    </xf>
    <xf numFmtId="0" fontId="26" fillId="0" borderId="19" xfId="0" applyFont="1" applyBorder="1" applyAlignment="1">
      <alignment horizontal="left" vertical="top"/>
    </xf>
    <xf numFmtId="165" fontId="25" fillId="0" borderId="19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/>
    </xf>
    <xf numFmtId="0" fontId="25" fillId="4" borderId="21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left" vertical="top" wrapText="1"/>
    </xf>
    <xf numFmtId="2" fontId="26" fillId="4" borderId="19" xfId="0" applyNumberFormat="1" applyFont="1" applyFill="1" applyBorder="1" applyAlignment="1">
      <alignment horizontal="center" vertical="top"/>
    </xf>
    <xf numFmtId="0" fontId="55" fillId="0" borderId="17" xfId="0" applyFont="1" applyBorder="1"/>
    <xf numFmtId="0" fontId="33" fillId="3" borderId="22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26" fillId="4" borderId="0" xfId="0" applyFont="1" applyFill="1" applyAlignment="1">
      <alignment vertical="top"/>
    </xf>
    <xf numFmtId="0" fontId="26" fillId="4" borderId="0" xfId="0" applyFont="1" applyFill="1" applyAlignment="1">
      <alignment vertical="top" wrapText="1"/>
    </xf>
    <xf numFmtId="165" fontId="26" fillId="4" borderId="0" xfId="0" applyNumberFormat="1" applyFont="1" applyFill="1" applyAlignment="1">
      <alignment horizontal="center" vertical="top"/>
    </xf>
    <xf numFmtId="0" fontId="25" fillId="4" borderId="19" xfId="0" applyFont="1" applyFill="1" applyBorder="1" applyAlignment="1">
      <alignment horizontal="left" vertical="top" wrapText="1"/>
    </xf>
    <xf numFmtId="165" fontId="26" fillId="4" borderId="19" xfId="0" applyNumberFormat="1" applyFont="1" applyFill="1" applyBorder="1" applyAlignment="1">
      <alignment horizontal="center" vertical="top"/>
    </xf>
    <xf numFmtId="0" fontId="57" fillId="0" borderId="17" xfId="0" applyFont="1" applyBorder="1" applyAlignment="1">
      <alignment wrapText="1"/>
    </xf>
    <xf numFmtId="0" fontId="19" fillId="0" borderId="17" xfId="0" applyFont="1" applyBorder="1" applyAlignment="1">
      <alignment horizontal="left"/>
    </xf>
    <xf numFmtId="0" fontId="19" fillId="0" borderId="17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/>
    </xf>
    <xf numFmtId="2" fontId="35" fillId="4" borderId="0" xfId="0" applyNumberFormat="1" applyFont="1" applyFill="1" applyAlignment="1">
      <alignment horizontal="center" vertical="top"/>
    </xf>
    <xf numFmtId="0" fontId="33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center" vertical="top"/>
    </xf>
    <xf numFmtId="0" fontId="26" fillId="4" borderId="19" xfId="0" applyFont="1" applyFill="1" applyBorder="1" applyAlignment="1">
      <alignment horizontal="center" vertical="top"/>
    </xf>
    <xf numFmtId="0" fontId="25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  <xf numFmtId="165" fontId="26" fillId="0" borderId="19" xfId="0" applyNumberFormat="1" applyFont="1" applyBorder="1" applyAlignment="1">
      <alignment horizontal="center" vertical="top"/>
    </xf>
    <xf numFmtId="0" fontId="23" fillId="0" borderId="0" xfId="0" applyFont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2" fontId="35" fillId="0" borderId="9" xfId="0" applyNumberFormat="1" applyFont="1" applyBorder="1" applyAlignment="1">
      <alignment horizontal="center" vertical="top"/>
    </xf>
    <xf numFmtId="2" fontId="35" fillId="4" borderId="9" xfId="0" applyNumberFormat="1" applyFont="1" applyFill="1" applyBorder="1" applyAlignment="1">
      <alignment horizontal="center" vertical="top"/>
    </xf>
    <xf numFmtId="0" fontId="56" fillId="0" borderId="0" xfId="0" applyFont="1"/>
    <xf numFmtId="0" fontId="28" fillId="0" borderId="0" xfId="0" applyFont="1"/>
    <xf numFmtId="0" fontId="38" fillId="4" borderId="21" xfId="0" applyFont="1" applyFill="1" applyBorder="1" applyAlignment="1">
      <alignment horizontal="left" vertical="top" wrapText="1"/>
    </xf>
    <xf numFmtId="0" fontId="38" fillId="0" borderId="0" xfId="0" quotePrefix="1" applyFont="1" applyAlignment="1">
      <alignment horizontal="left" vertical="top" wrapText="1"/>
    </xf>
    <xf numFmtId="0" fontId="13" fillId="0" borderId="0" xfId="0" applyFont="1"/>
    <xf numFmtId="0" fontId="38" fillId="0" borderId="0" xfId="0" applyFont="1" applyAlignment="1">
      <alignment wrapText="1"/>
    </xf>
    <xf numFmtId="0" fontId="26" fillId="4" borderId="0" xfId="0" quotePrefix="1" applyFont="1" applyFill="1" applyAlignment="1">
      <alignment horizontal="left" vertical="top" wrapText="1"/>
    </xf>
    <xf numFmtId="2" fontId="26" fillId="0" borderId="0" xfId="0" applyNumberFormat="1" applyFont="1" applyAlignment="1">
      <alignment horizontal="right"/>
    </xf>
    <xf numFmtId="2" fontId="26" fillId="0" borderId="17" xfId="0" applyNumberFormat="1" applyFont="1" applyBorder="1" applyAlignment="1">
      <alignment horizontal="center"/>
    </xf>
    <xf numFmtId="0" fontId="38" fillId="4" borderId="0" xfId="0" quotePrefix="1" applyFont="1" applyFill="1" applyAlignment="1">
      <alignment horizontal="left" vertical="top" wrapText="1"/>
    </xf>
    <xf numFmtId="49" fontId="38" fillId="0" borderId="0" xfId="0" applyNumberFormat="1" applyFont="1" applyAlignment="1">
      <alignment horizontal="left" vertical="top" wrapText="1"/>
    </xf>
    <xf numFmtId="2" fontId="33" fillId="3" borderId="0" xfId="0" applyNumberFormat="1" applyFont="1" applyFill="1" applyAlignment="1">
      <alignment horizontal="center" vertical="top"/>
    </xf>
    <xf numFmtId="0" fontId="58" fillId="3" borderId="0" xfId="0" applyFont="1" applyFill="1" applyAlignment="1">
      <alignment horizontal="center" vertical="top"/>
    </xf>
    <xf numFmtId="2" fontId="58" fillId="3" borderId="0" xfId="0" applyNumberFormat="1" applyFont="1" applyFill="1" applyAlignment="1">
      <alignment horizontal="center" vertical="top"/>
    </xf>
    <xf numFmtId="0" fontId="59" fillId="0" borderId="0" xfId="0" applyFont="1" applyAlignment="1">
      <alignment horizontal="left" vertical="top"/>
    </xf>
    <xf numFmtId="0" fontId="46" fillId="0" borderId="0" xfId="0" quotePrefix="1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60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61" fillId="0" borderId="0" xfId="0" applyFont="1"/>
    <xf numFmtId="0" fontId="62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165" fontId="61" fillId="0" borderId="0" xfId="0" applyNumberFormat="1" applyFont="1" applyAlignment="1">
      <alignment horizontal="center" vertical="top"/>
    </xf>
    <xf numFmtId="2" fontId="62" fillId="0" borderId="0" xfId="0" applyNumberFormat="1" applyFont="1" applyAlignment="1">
      <alignment horizontal="center"/>
    </xf>
    <xf numFmtId="0" fontId="17" fillId="0" borderId="0" xfId="0" applyFont="1"/>
    <xf numFmtId="0" fontId="67" fillId="0" borderId="0" xfId="0" applyFont="1" applyAlignment="1">
      <alignment horizontal="left" vertical="top"/>
    </xf>
    <xf numFmtId="165" fontId="70" fillId="0" borderId="0" xfId="0" applyNumberFormat="1" applyFont="1" applyAlignment="1">
      <alignment horizontal="center" vertical="top"/>
    </xf>
    <xf numFmtId="165" fontId="70" fillId="4" borderId="0" xfId="0" applyNumberFormat="1" applyFont="1" applyFill="1" applyAlignment="1">
      <alignment horizontal="center" vertical="top"/>
    </xf>
    <xf numFmtId="0" fontId="26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165" fontId="25" fillId="5" borderId="0" xfId="0" applyNumberFormat="1" applyFont="1" applyFill="1" applyAlignment="1">
      <alignment horizontal="center" vertical="top"/>
    </xf>
    <xf numFmtId="2" fontId="26" fillId="5" borderId="0" xfId="0" applyNumberFormat="1" applyFont="1" applyFill="1" applyAlignment="1">
      <alignment horizontal="center" vertical="top"/>
    </xf>
    <xf numFmtId="0" fontId="8" fillId="5" borderId="0" xfId="0" applyFont="1" applyFill="1"/>
    <xf numFmtId="0" fontId="62" fillId="4" borderId="0" xfId="0" applyFont="1" applyFill="1" applyAlignment="1">
      <alignment horizontal="left" vertical="top"/>
    </xf>
    <xf numFmtId="0" fontId="72" fillId="4" borderId="0" xfId="0" applyFont="1" applyFill="1" applyAlignment="1">
      <alignment horizontal="left" vertical="top"/>
    </xf>
    <xf numFmtId="0" fontId="72" fillId="0" borderId="0" xfId="0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29" fillId="0" borderId="17" xfId="0" applyNumberFormat="1" applyFont="1" applyBorder="1" applyAlignment="1">
      <alignment horizontal="center"/>
    </xf>
    <xf numFmtId="0" fontId="49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25" fillId="0" borderId="24" xfId="0" applyFont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76" fillId="4" borderId="24" xfId="0" applyFont="1" applyFill="1" applyBorder="1" applyAlignment="1" applyProtection="1">
      <alignment horizontal="left" vertical="center"/>
      <protection hidden="1"/>
    </xf>
    <xf numFmtId="0" fontId="76" fillId="0" borderId="24" xfId="0" applyFont="1" applyBorder="1" applyAlignment="1" applyProtection="1">
      <alignment horizontal="left" vertical="center"/>
      <protection hidden="1"/>
    </xf>
    <xf numFmtId="0" fontId="77" fillId="0" borderId="24" xfId="0" applyFont="1" applyBorder="1" applyAlignment="1" applyProtection="1">
      <alignment horizontal="left" vertical="center"/>
      <protection hidden="1"/>
    </xf>
    <xf numFmtId="2" fontId="26" fillId="0" borderId="24" xfId="0" applyNumberFormat="1" applyFont="1" applyBorder="1" applyAlignment="1">
      <alignment horizontal="center" vertical="center"/>
    </xf>
    <xf numFmtId="2" fontId="26" fillId="4" borderId="24" xfId="0" applyNumberFormat="1" applyFont="1" applyFill="1" applyBorder="1" applyAlignment="1">
      <alignment horizontal="center" vertical="center"/>
    </xf>
    <xf numFmtId="0" fontId="78" fillId="0" borderId="25" xfId="0" applyFont="1" applyBorder="1" applyAlignment="1">
      <alignment horizontal="center" vertical="center" wrapText="1" readingOrder="1"/>
    </xf>
    <xf numFmtId="0" fontId="80" fillId="6" borderId="0" xfId="0" applyFont="1" applyFill="1" applyAlignment="1">
      <alignment horizontal="left" vertical="center" wrapText="1" readingOrder="1"/>
    </xf>
    <xf numFmtId="0" fontId="80" fillId="6" borderId="26" xfId="0" applyFont="1" applyFill="1" applyBorder="1" applyAlignment="1">
      <alignment horizontal="left" vertical="center" wrapText="1" readingOrder="1"/>
    </xf>
    <xf numFmtId="0" fontId="80" fillId="0" borderId="0" xfId="0" applyFont="1" applyAlignment="1">
      <alignment horizontal="left" vertical="center" wrapText="1" readingOrder="1"/>
    </xf>
    <xf numFmtId="0" fontId="80" fillId="6" borderId="27" xfId="0" applyFont="1" applyFill="1" applyBorder="1" applyAlignment="1">
      <alignment horizontal="left" vertical="center" wrapText="1" readingOrder="1"/>
    </xf>
    <xf numFmtId="0" fontId="83" fillId="0" borderId="25" xfId="0" applyFont="1" applyBorder="1" applyAlignment="1">
      <alignment horizontal="center" vertical="center" wrapText="1" readingOrder="1"/>
    </xf>
    <xf numFmtId="0" fontId="83" fillId="0" borderId="25" xfId="0" applyFont="1" applyBorder="1" applyAlignment="1">
      <alignment horizontal="left" vertical="center" wrapText="1" readingOrder="1"/>
    </xf>
    <xf numFmtId="0" fontId="86" fillId="0" borderId="0" xfId="0" applyFont="1" applyAlignment="1">
      <alignment vertical="center"/>
    </xf>
    <xf numFmtId="0" fontId="87" fillId="0" borderId="0" xfId="0" applyFont="1" applyAlignment="1">
      <alignment horizontal="left" vertical="center" indent="2"/>
    </xf>
    <xf numFmtId="0" fontId="85" fillId="0" borderId="0" xfId="0" applyFont="1" applyAlignment="1">
      <alignment horizontal="left" vertical="center" indent="10"/>
    </xf>
    <xf numFmtId="0" fontId="90" fillId="0" borderId="0" xfId="3" applyAlignment="1">
      <alignment vertical="center"/>
    </xf>
    <xf numFmtId="0" fontId="0" fillId="0" borderId="0" xfId="0" applyAlignment="1">
      <alignment horizontal="center"/>
    </xf>
    <xf numFmtId="0" fontId="86" fillId="0" borderId="0" xfId="0" applyFont="1" applyAlignment="1">
      <alignment horizontal="left" vertical="center" indent="10"/>
    </xf>
    <xf numFmtId="0" fontId="91" fillId="0" borderId="0" xfId="0" applyFont="1" applyAlignment="1">
      <alignment horizontal="left" vertical="center" indent="10"/>
    </xf>
    <xf numFmtId="0" fontId="10" fillId="0" borderId="0" xfId="0" applyFont="1"/>
    <xf numFmtId="0" fontId="94" fillId="0" borderId="0" xfId="0" applyFont="1" applyAlignment="1">
      <alignment horizontal="left" vertical="center" indent="10"/>
    </xf>
    <xf numFmtId="0" fontId="85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0" fontId="98" fillId="0" borderId="0" xfId="0" applyFont="1"/>
    <xf numFmtId="0" fontId="99" fillId="0" borderId="0" xfId="0" applyFont="1"/>
    <xf numFmtId="0" fontId="24" fillId="0" borderId="0" xfId="0" applyFont="1" applyAlignment="1">
      <alignment horizontal="left" vertical="top"/>
    </xf>
    <xf numFmtId="0" fontId="39" fillId="0" borderId="28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/>
    </xf>
    <xf numFmtId="0" fontId="39" fillId="0" borderId="29" xfId="0" applyFont="1" applyBorder="1" applyAlignment="1">
      <alignment horizontal="left" vertical="top"/>
    </xf>
    <xf numFmtId="164" fontId="25" fillId="0" borderId="9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2" fontId="37" fillId="0" borderId="0" xfId="0" applyNumberFormat="1" applyFont="1" applyAlignment="1">
      <alignment horizontal="center" vertical="top"/>
    </xf>
    <xf numFmtId="0" fontId="24" fillId="4" borderId="0" xfId="0" applyFont="1" applyFill="1" applyAlignment="1">
      <alignment horizontal="left" vertical="top"/>
    </xf>
    <xf numFmtId="0" fontId="39" fillId="4" borderId="0" xfId="0" applyFont="1" applyFill="1" applyAlignment="1">
      <alignment horizontal="left" vertical="top"/>
    </xf>
    <xf numFmtId="164" fontId="25" fillId="4" borderId="0" xfId="0" applyNumberFormat="1" applyFont="1" applyFill="1" applyAlignment="1">
      <alignment horizontal="center" vertical="top"/>
    </xf>
    <xf numFmtId="0" fontId="24" fillId="4" borderId="0" xfId="0" quotePrefix="1" applyFont="1" applyFill="1" applyAlignment="1">
      <alignment horizontal="left" vertical="top" wrapText="1"/>
    </xf>
    <xf numFmtId="0" fontId="24" fillId="4" borderId="9" xfId="0" quotePrefix="1" applyFont="1" applyFill="1" applyBorder="1" applyAlignment="1">
      <alignment horizontal="left" vertical="top" wrapText="1"/>
    </xf>
    <xf numFmtId="0" fontId="24" fillId="4" borderId="9" xfId="0" applyFont="1" applyFill="1" applyBorder="1" applyAlignment="1">
      <alignment horizontal="left" vertical="top" wrapText="1"/>
    </xf>
    <xf numFmtId="0" fontId="39" fillId="4" borderId="9" xfId="0" applyFont="1" applyFill="1" applyBorder="1" applyAlignment="1">
      <alignment horizontal="left" vertical="top"/>
    </xf>
    <xf numFmtId="164" fontId="25" fillId="4" borderId="9" xfId="0" applyNumberFormat="1" applyFont="1" applyFill="1" applyBorder="1" applyAlignment="1">
      <alignment horizontal="center" vertical="top"/>
    </xf>
    <xf numFmtId="0" fontId="25" fillId="4" borderId="19" xfId="0" applyFont="1" applyFill="1" applyBorder="1" applyAlignment="1">
      <alignment horizontal="left" vertical="top"/>
    </xf>
    <xf numFmtId="0" fontId="77" fillId="5" borderId="24" xfId="0" applyFont="1" applyFill="1" applyBorder="1" applyAlignment="1" applyProtection="1">
      <alignment horizontal="left" vertical="center"/>
      <protection hidden="1"/>
    </xf>
    <xf numFmtId="0" fontId="25" fillId="5" borderId="24" xfId="0" applyFont="1" applyFill="1" applyBorder="1" applyAlignment="1">
      <alignment horizontal="left" vertical="center"/>
    </xf>
    <xf numFmtId="2" fontId="26" fillId="5" borderId="24" xfId="0" applyNumberFormat="1" applyFont="1" applyFill="1" applyBorder="1" applyAlignment="1">
      <alignment horizontal="center" vertical="center"/>
    </xf>
    <xf numFmtId="0" fontId="100" fillId="5" borderId="24" xfId="0" applyFont="1" applyFill="1" applyBorder="1" applyAlignment="1" applyProtection="1">
      <alignment horizontal="left" vertical="center"/>
      <protection hidden="1"/>
    </xf>
    <xf numFmtId="0" fontId="38" fillId="5" borderId="0" xfId="0" applyFont="1" applyFill="1" applyAlignment="1">
      <alignment horizontal="left" vertical="top" wrapText="1"/>
    </xf>
    <xf numFmtId="0" fontId="25" fillId="5" borderId="0" xfId="0" applyFont="1" applyFill="1" applyAlignment="1">
      <alignment horizontal="left" vertical="top"/>
    </xf>
    <xf numFmtId="0" fontId="26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/>
    </xf>
    <xf numFmtId="2" fontId="26" fillId="5" borderId="9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top" wrapText="1"/>
    </xf>
    <xf numFmtId="0" fontId="33" fillId="4" borderId="0" xfId="0" applyFont="1" applyFill="1" applyAlignment="1">
      <alignment vertical="top"/>
    </xf>
    <xf numFmtId="0" fontId="62" fillId="4" borderId="0" xfId="0" applyFont="1" applyFill="1" applyAlignment="1">
      <alignment horizontal="left" vertical="top" wrapText="1"/>
    </xf>
    <xf numFmtId="0" fontId="101" fillId="7" borderId="14" xfId="0" applyFont="1" applyFill="1" applyBorder="1" applyAlignment="1">
      <alignment vertical="center"/>
    </xf>
    <xf numFmtId="0" fontId="101" fillId="7" borderId="31" xfId="0" applyFont="1" applyFill="1" applyBorder="1" applyAlignment="1">
      <alignment vertical="center"/>
    </xf>
    <xf numFmtId="0" fontId="102" fillId="7" borderId="31" xfId="0" applyFont="1" applyFill="1" applyBorder="1" applyAlignment="1">
      <alignment vertical="center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0" fillId="0" borderId="32" xfId="0" applyFont="1" applyBorder="1" applyAlignment="1">
      <alignment horizontal="left" vertical="center" wrapText="1"/>
    </xf>
    <xf numFmtId="0" fontId="103" fillId="4" borderId="33" xfId="4" applyFont="1" applyFill="1" applyBorder="1" applyAlignment="1">
      <alignment horizontal="center" vertical="center"/>
    </xf>
    <xf numFmtId="0" fontId="103" fillId="4" borderId="33" xfId="4" applyFont="1" applyFill="1" applyBorder="1" applyAlignment="1">
      <alignment horizontal="center" vertical="center" wrapText="1"/>
    </xf>
    <xf numFmtId="0" fontId="18" fillId="0" borderId="0" xfId="4"/>
    <xf numFmtId="0" fontId="18" fillId="0" borderId="35" xfId="4" applyBorder="1" applyAlignment="1">
      <alignment horizontal="center" vertical="center"/>
    </xf>
    <xf numFmtId="0" fontId="103" fillId="8" borderId="35" xfId="4" applyFont="1" applyFill="1" applyBorder="1" applyAlignment="1">
      <alignment horizontal="center" vertical="center" wrapText="1"/>
    </xf>
    <xf numFmtId="0" fontId="103" fillId="0" borderId="35" xfId="4" applyFont="1" applyBorder="1" applyAlignment="1">
      <alignment horizontal="center" vertical="center" wrapText="1"/>
    </xf>
    <xf numFmtId="0" fontId="18" fillId="0" borderId="36" xfId="4" applyBorder="1" applyAlignment="1">
      <alignment horizontal="left" vertical="center" wrapText="1"/>
    </xf>
    <xf numFmtId="0" fontId="18" fillId="0" borderId="34" xfId="4" applyBorder="1" applyAlignment="1">
      <alignment horizontal="left" vertical="center" wrapText="1"/>
    </xf>
    <xf numFmtId="0" fontId="18" fillId="0" borderId="37" xfId="4" applyBorder="1" applyAlignment="1">
      <alignment horizontal="center" vertical="center"/>
    </xf>
    <xf numFmtId="0" fontId="103" fillId="8" borderId="37" xfId="4" applyFont="1" applyFill="1" applyBorder="1" applyAlignment="1">
      <alignment horizontal="center" vertical="center" wrapText="1"/>
    </xf>
    <xf numFmtId="0" fontId="103" fillId="0" borderId="37" xfId="4" applyFont="1" applyBorder="1" applyAlignment="1">
      <alignment horizontal="center" vertical="center" wrapText="1"/>
    </xf>
    <xf numFmtId="0" fontId="18" fillId="0" borderId="38" xfId="4" applyBorder="1" applyAlignment="1">
      <alignment horizontal="left" vertical="center" wrapText="1"/>
    </xf>
    <xf numFmtId="0" fontId="18" fillId="0" borderId="39" xfId="4" applyBorder="1" applyAlignment="1">
      <alignment horizontal="center" vertical="center"/>
    </xf>
    <xf numFmtId="0" fontId="103" fillId="8" borderId="39" xfId="4" applyFont="1" applyFill="1" applyBorder="1" applyAlignment="1">
      <alignment horizontal="center" vertical="center" wrapText="1"/>
    </xf>
    <xf numFmtId="0" fontId="103" fillId="0" borderId="39" xfId="4" applyFont="1" applyBorder="1" applyAlignment="1">
      <alignment horizontal="center" vertical="center" wrapText="1"/>
    </xf>
    <xf numFmtId="0" fontId="18" fillId="0" borderId="40" xfId="4" applyBorder="1" applyAlignment="1">
      <alignment horizontal="left" vertical="center" wrapText="1"/>
    </xf>
    <xf numFmtId="0" fontId="103" fillId="0" borderId="35" xfId="4" quotePrefix="1" applyFont="1" applyBorder="1" applyAlignment="1">
      <alignment horizontal="center" vertical="center" wrapText="1"/>
    </xf>
    <xf numFmtId="0" fontId="18" fillId="0" borderId="35" xfId="4" applyBorder="1" applyAlignment="1">
      <alignment horizontal="center" vertical="top"/>
    </xf>
    <xf numFmtId="0" fontId="18" fillId="0" borderId="34" xfId="4" quotePrefix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03" fillId="8" borderId="33" xfId="4" applyFont="1" applyFill="1" applyBorder="1" applyAlignment="1">
      <alignment horizontal="center" vertical="center" wrapText="1"/>
    </xf>
    <xf numFmtId="0" fontId="103" fillId="0" borderId="33" xfId="4" applyFont="1" applyBorder="1" applyAlignment="1">
      <alignment horizontal="center" vertical="center" wrapText="1"/>
    </xf>
    <xf numFmtId="0" fontId="18" fillId="0" borderId="33" xfId="4" applyBorder="1" applyAlignment="1">
      <alignment horizontal="center" vertical="center"/>
    </xf>
    <xf numFmtId="0" fontId="18" fillId="0" borderId="33" xfId="4" applyBorder="1" applyAlignment="1">
      <alignment horizontal="left" vertical="center" wrapText="1"/>
    </xf>
    <xf numFmtId="0" fontId="18" fillId="0" borderId="0" xfId="4" applyAlignment="1">
      <alignment horizontal="center" vertical="center"/>
    </xf>
    <xf numFmtId="0" fontId="103" fillId="0" borderId="0" xfId="4" applyFont="1" applyAlignment="1">
      <alignment horizontal="center" vertical="center" wrapText="1"/>
    </xf>
    <xf numFmtId="0" fontId="18" fillId="0" borderId="0" xfId="4" applyAlignment="1">
      <alignment horizontal="left" vertical="center" wrapText="1"/>
    </xf>
    <xf numFmtId="0" fontId="106" fillId="0" borderId="32" xfId="4" applyFont="1" applyBorder="1" applyAlignment="1">
      <alignment horizontal="left" vertical="center" wrapText="1"/>
    </xf>
    <xf numFmtId="2" fontId="26" fillId="0" borderId="32" xfId="0" applyNumberFormat="1" applyFont="1" applyBorder="1" applyAlignment="1">
      <alignment horizontal="center" vertical="top"/>
    </xf>
    <xf numFmtId="0" fontId="70" fillId="4" borderId="32" xfId="0" quotePrefix="1" applyFont="1" applyFill="1" applyBorder="1" applyAlignment="1">
      <alignment horizontal="left" vertical="center" wrapText="1"/>
    </xf>
    <xf numFmtId="0" fontId="106" fillId="4" borderId="32" xfId="4" applyFont="1" applyFill="1" applyBorder="1" applyAlignment="1">
      <alignment horizontal="left" vertical="center" wrapText="1"/>
    </xf>
    <xf numFmtId="2" fontId="26" fillId="4" borderId="32" xfId="0" applyNumberFormat="1" applyFont="1" applyFill="1" applyBorder="1" applyAlignment="1">
      <alignment horizontal="center" vertical="top"/>
    </xf>
    <xf numFmtId="0" fontId="70" fillId="4" borderId="32" xfId="0" applyFont="1" applyFill="1" applyBorder="1" applyAlignment="1">
      <alignment horizontal="left" vertical="center" wrapText="1"/>
    </xf>
    <xf numFmtId="0" fontId="107" fillId="0" borderId="0" xfId="4" applyFont="1"/>
    <xf numFmtId="0" fontId="107" fillId="0" borderId="0" xfId="4" applyFont="1" applyAlignment="1">
      <alignment vertical="center"/>
    </xf>
    <xf numFmtId="0" fontId="108" fillId="0" borderId="41" xfId="4" applyFont="1" applyBorder="1" applyAlignment="1">
      <alignment horizontal="center" vertical="center"/>
    </xf>
    <xf numFmtId="0" fontId="108" fillId="0" borderId="41" xfId="4" applyFont="1" applyBorder="1" applyAlignment="1">
      <alignment horizontal="left" vertical="center"/>
    </xf>
    <xf numFmtId="2" fontId="107" fillId="0" borderId="0" xfId="4" applyNumberFormat="1" applyFont="1"/>
    <xf numFmtId="2" fontId="107" fillId="0" borderId="0" xfId="4" applyNumberFormat="1" applyFont="1" applyAlignment="1">
      <alignment vertical="center"/>
    </xf>
    <xf numFmtId="0" fontId="109" fillId="10" borderId="41" xfId="6" applyFont="1" applyFill="1" applyBorder="1" applyAlignment="1">
      <alignment horizontal="center" vertical="center" wrapText="1"/>
    </xf>
    <xf numFmtId="0" fontId="110" fillId="0" borderId="41" xfId="4" applyFont="1" applyBorder="1" applyAlignment="1">
      <alignment horizontal="left" vertical="center"/>
    </xf>
    <xf numFmtId="0" fontId="110" fillId="0" borderId="41" xfId="4" applyFont="1" applyBorder="1" applyAlignment="1">
      <alignment horizontal="center" vertical="center"/>
    </xf>
    <xf numFmtId="167" fontId="111" fillId="0" borderId="0" xfId="4" applyNumberFormat="1" applyFont="1" applyAlignment="1">
      <alignment vertical="center"/>
    </xf>
    <xf numFmtId="0" fontId="110" fillId="0" borderId="41" xfId="4" applyFont="1" applyBorder="1" applyAlignment="1">
      <alignment horizontal="left" vertical="center" wrapText="1"/>
    </xf>
    <xf numFmtId="0" fontId="11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165" fontId="38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58" fillId="0" borderId="0" xfId="0" applyFont="1"/>
    <xf numFmtId="166" fontId="107" fillId="0" borderId="0" xfId="4" applyNumberFormat="1" applyFont="1" applyAlignment="1">
      <alignment vertical="center"/>
    </xf>
    <xf numFmtId="0" fontId="29" fillId="4" borderId="0" xfId="0" applyFont="1" applyFill="1" applyAlignment="1">
      <alignment horizontal="left" vertical="top"/>
    </xf>
    <xf numFmtId="49" fontId="38" fillId="5" borderId="0" xfId="0" applyNumberFormat="1" applyFont="1" applyFill="1" applyAlignment="1">
      <alignment horizontal="left" vertical="center"/>
    </xf>
    <xf numFmtId="49" fontId="38" fillId="5" borderId="0" xfId="0" applyNumberFormat="1" applyFont="1" applyFill="1" applyAlignment="1">
      <alignment horizontal="left" vertical="center" wrapText="1"/>
    </xf>
    <xf numFmtId="2" fontId="26" fillId="0" borderId="14" xfId="0" applyNumberFormat="1" applyFont="1" applyBorder="1" applyAlignment="1">
      <alignment horizontal="center" vertical="top"/>
    </xf>
    <xf numFmtId="2" fontId="26" fillId="0" borderId="16" xfId="0" applyNumberFormat="1" applyFont="1" applyBorder="1" applyAlignment="1">
      <alignment horizontal="center" vertical="top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03" fillId="8" borderId="35" xfId="4" applyFont="1" applyFill="1" applyBorder="1" applyAlignment="1">
      <alignment horizontal="center" vertical="top" wrapText="1"/>
    </xf>
    <xf numFmtId="0" fontId="18" fillId="0" borderId="37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165" fontId="25" fillId="0" borderId="32" xfId="0" applyNumberFormat="1" applyFont="1" applyBorder="1" applyAlignment="1">
      <alignment horizontal="center" vertical="top"/>
    </xf>
    <xf numFmtId="0" fontId="72" fillId="3" borderId="0" xfId="0" applyFont="1" applyFill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2" fillId="4" borderId="32" xfId="0" applyFont="1" applyFill="1" applyBorder="1" applyAlignment="1">
      <alignment horizontal="center" vertic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0" fillId="0" borderId="0" xfId="0" applyFont="1" applyAlignment="1">
      <alignment horizontal="left" vertical="center" wrapText="1"/>
    </xf>
    <xf numFmtId="0" fontId="106" fillId="0" borderId="0" xfId="4" applyFont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 wrapText="1"/>
    </xf>
    <xf numFmtId="0" fontId="18" fillId="4" borderId="36" xfId="4" applyFill="1" applyBorder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/>
    </xf>
    <xf numFmtId="0" fontId="6" fillId="0" borderId="33" xfId="7" applyFont="1" applyBorder="1" applyAlignment="1">
      <alignment horizontal="left" vertical="center" wrapText="1"/>
    </xf>
    <xf numFmtId="0" fontId="113" fillId="0" borderId="39" xfId="7" applyBorder="1" applyAlignment="1">
      <alignment horizontal="left" vertical="center" wrapText="1"/>
    </xf>
    <xf numFmtId="0" fontId="113" fillId="0" borderId="33" xfId="7" applyBorder="1" applyAlignment="1">
      <alignment horizontal="left" vertical="center" wrapText="1"/>
    </xf>
    <xf numFmtId="0" fontId="114" fillId="0" borderId="35" xfId="4" applyFont="1" applyBorder="1" applyAlignment="1">
      <alignment horizontal="center" vertical="center"/>
    </xf>
    <xf numFmtId="0" fontId="114" fillId="0" borderId="37" xfId="4" applyFont="1" applyBorder="1" applyAlignment="1">
      <alignment horizontal="center" vertical="center"/>
    </xf>
    <xf numFmtId="0" fontId="114" fillId="0" borderId="39" xfId="4" applyFont="1" applyBorder="1" applyAlignment="1">
      <alignment horizontal="center" vertical="center"/>
    </xf>
    <xf numFmtId="0" fontId="18" fillId="0" borderId="40" xfId="4" quotePrefix="1" applyBorder="1" applyAlignment="1">
      <alignment horizontal="left" vertical="center" wrapText="1"/>
    </xf>
    <xf numFmtId="0" fontId="106" fillId="0" borderId="34" xfId="4" applyFont="1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8" fillId="0" borderId="0" xfId="4" applyAlignment="1">
      <alignment horizontal="center"/>
    </xf>
    <xf numFmtId="0" fontId="124" fillId="0" borderId="0" xfId="4" applyFont="1" applyAlignment="1">
      <alignment horizontal="left" vertical="center"/>
    </xf>
    <xf numFmtId="0" fontId="18" fillId="0" borderId="0" xfId="4" applyAlignment="1">
      <alignment horizontal="left" vertical="center"/>
    </xf>
    <xf numFmtId="0" fontId="18" fillId="0" borderId="36" xfId="4" applyBorder="1" applyAlignment="1">
      <alignment horizontal="center" vertical="center"/>
    </xf>
    <xf numFmtId="0" fontId="18" fillId="0" borderId="38" xfId="4" applyBorder="1" applyAlignment="1">
      <alignment horizontal="center" vertical="center"/>
    </xf>
    <xf numFmtId="0" fontId="103" fillId="0" borderId="48" xfId="4" quotePrefix="1" applyFont="1" applyBorder="1" applyAlignment="1">
      <alignment horizontal="center" vertical="center" wrapText="1"/>
    </xf>
    <xf numFmtId="0" fontId="18" fillId="0" borderId="49" xfId="4" applyBorder="1" applyAlignment="1">
      <alignment horizontal="left" vertical="center" wrapText="1"/>
    </xf>
    <xf numFmtId="0" fontId="18" fillId="0" borderId="48" xfId="4" applyBorder="1" applyAlignment="1">
      <alignment horizontal="center" vertical="center"/>
    </xf>
    <xf numFmtId="0" fontId="18" fillId="0" borderId="50" xfId="4" applyBorder="1" applyAlignment="1">
      <alignment horizontal="left" vertical="center" wrapText="1"/>
    </xf>
    <xf numFmtId="0" fontId="18" fillId="0" borderId="52" xfId="4" applyBorder="1" applyAlignment="1">
      <alignment horizontal="left" vertical="center" wrapText="1"/>
    </xf>
    <xf numFmtId="0" fontId="103" fillId="0" borderId="54" xfId="4" applyFont="1" applyBorder="1" applyAlignment="1">
      <alignment horizontal="center" vertical="center" wrapText="1"/>
    </xf>
    <xf numFmtId="0" fontId="18" fillId="0" borderId="55" xfId="4" applyBorder="1" applyAlignment="1">
      <alignment horizontal="left" vertical="center" wrapText="1"/>
    </xf>
    <xf numFmtId="0" fontId="18" fillId="0" borderId="54" xfId="4" applyBorder="1" applyAlignment="1">
      <alignment horizontal="center" vertical="center"/>
    </xf>
    <xf numFmtId="0" fontId="18" fillId="0" borderId="56" xfId="4" applyBorder="1" applyAlignment="1">
      <alignment horizontal="left" vertical="center" wrapText="1"/>
    </xf>
    <xf numFmtId="0" fontId="120" fillId="5" borderId="24" xfId="7" applyFont="1" applyFill="1" applyBorder="1" applyAlignment="1">
      <alignment wrapText="1"/>
    </xf>
    <xf numFmtId="0" fontId="121" fillId="0" borderId="24" xfId="7" applyFont="1" applyBorder="1" applyAlignment="1">
      <alignment horizontal="center" vertical="center" wrapText="1"/>
    </xf>
    <xf numFmtId="0" fontId="89" fillId="0" borderId="24" xfId="7" applyFont="1" applyBorder="1" applyAlignment="1">
      <alignment vertical="center" wrapText="1"/>
    </xf>
    <xf numFmtId="0" fontId="89" fillId="0" borderId="24" xfId="7" applyFont="1" applyBorder="1" applyAlignment="1">
      <alignment horizontal="center" vertical="center" wrapText="1"/>
    </xf>
    <xf numFmtId="0" fontId="120" fillId="0" borderId="24" xfId="7" applyFont="1" applyBorder="1"/>
    <xf numFmtId="0" fontId="121" fillId="0" borderId="24" xfId="7" applyFont="1" applyBorder="1" applyAlignment="1">
      <alignment horizontal="center" vertical="center"/>
    </xf>
    <xf numFmtId="0" fontId="89" fillId="0" borderId="24" xfId="7" applyFont="1" applyBorder="1" applyAlignment="1">
      <alignment vertical="center"/>
    </xf>
    <xf numFmtId="0" fontId="89" fillId="0" borderId="24" xfId="7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70" fillId="4" borderId="0" xfId="0" applyFont="1" applyFill="1"/>
    <xf numFmtId="0" fontId="70" fillId="4" borderId="0" xfId="0" applyFont="1" applyFill="1" applyAlignment="1">
      <alignment horizontal="left"/>
    </xf>
    <xf numFmtId="0" fontId="72" fillId="4" borderId="0" xfId="0" applyFont="1" applyFill="1" applyAlignment="1">
      <alignment horizontal="left"/>
    </xf>
    <xf numFmtId="165" fontId="25" fillId="0" borderId="21" xfId="0" applyNumberFormat="1" applyFont="1" applyBorder="1" applyAlignment="1">
      <alignment horizontal="center" vertical="top"/>
    </xf>
    <xf numFmtId="49" fontId="125" fillId="5" borderId="24" xfId="0" applyNumberFormat="1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center" vertical="top"/>
    </xf>
    <xf numFmtId="165" fontId="25" fillId="4" borderId="9" xfId="0" applyNumberFormat="1" applyFont="1" applyFill="1" applyBorder="1" applyAlignment="1">
      <alignment horizontal="center" vertical="top"/>
    </xf>
    <xf numFmtId="165" fontId="25" fillId="5" borderId="9" xfId="0" applyNumberFormat="1" applyFont="1" applyFill="1" applyBorder="1" applyAlignment="1">
      <alignment horizontal="center" vertical="top"/>
    </xf>
    <xf numFmtId="165" fontId="25" fillId="5" borderId="24" xfId="0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4" borderId="21" xfId="0" applyNumberFormat="1" applyFont="1" applyFill="1" applyBorder="1" applyAlignment="1">
      <alignment horizontal="center" vertical="center"/>
    </xf>
    <xf numFmtId="165" fontId="25" fillId="4" borderId="0" xfId="0" applyNumberFormat="1" applyFont="1" applyFill="1" applyAlignment="1">
      <alignment horizontal="center" vertical="center"/>
    </xf>
    <xf numFmtId="165" fontId="25" fillId="0" borderId="21" xfId="0" applyNumberFormat="1" applyFont="1" applyBorder="1" applyAlignment="1">
      <alignment horizontal="center" vertical="center"/>
    </xf>
    <xf numFmtId="165" fontId="25" fillId="0" borderId="19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top"/>
    </xf>
    <xf numFmtId="0" fontId="26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103" fillId="9" borderId="37" xfId="4" applyFont="1" applyFill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18" fillId="0" borderId="37" xfId="4" applyFont="1" applyBorder="1" applyAlignment="1">
      <alignment horizontal="left" vertical="top" wrapText="1"/>
    </xf>
    <xf numFmtId="0" fontId="75" fillId="5" borderId="24" xfId="0" applyFont="1" applyFill="1" applyBorder="1" applyAlignment="1" applyProtection="1">
      <alignment horizontal="left" vertical="center"/>
      <protection locked="0" hidden="1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 applyAlignment="1">
      <alignment horizontal="center" vertical="top" wrapText="1"/>
    </xf>
    <xf numFmtId="165" fontId="26" fillId="0" borderId="0" xfId="0" applyNumberFormat="1" applyFont="1" applyAlignment="1">
      <alignment horizontal="left" vertical="top"/>
    </xf>
    <xf numFmtId="49" fontId="106" fillId="5" borderId="24" xfId="0" applyNumberFormat="1" applyFont="1" applyFill="1" applyBorder="1" applyAlignment="1">
      <alignment horizontal="left" vertical="center" wrapText="1"/>
    </xf>
    <xf numFmtId="165" fontId="25" fillId="0" borderId="20" xfId="0" applyNumberFormat="1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25" fillId="0" borderId="9" xfId="0" applyFont="1" applyBorder="1" applyAlignment="1">
      <alignment vertical="top"/>
    </xf>
    <xf numFmtId="0" fontId="25" fillId="4" borderId="0" xfId="0" applyFont="1" applyFill="1" applyAlignment="1">
      <alignment vertical="top"/>
    </xf>
    <xf numFmtId="0" fontId="33" fillId="4" borderId="0" xfId="0" applyFont="1" applyFill="1" applyAlignment="1">
      <alignment horizontal="left" vertical="top"/>
    </xf>
    <xf numFmtId="0" fontId="70" fillId="0" borderId="3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top" wrapText="1"/>
    </xf>
    <xf numFmtId="0" fontId="24" fillId="0" borderId="0" xfId="0" applyFont="1"/>
    <xf numFmtId="165" fontId="25" fillId="4" borderId="21" xfId="0" applyNumberFormat="1" applyFont="1" applyFill="1" applyBorder="1" applyAlignment="1">
      <alignment horizontal="center" vertical="top"/>
    </xf>
    <xf numFmtId="0" fontId="29" fillId="0" borderId="0" xfId="0" applyFont="1" applyAlignment="1">
      <alignment vertical="top"/>
    </xf>
    <xf numFmtId="165" fontId="28" fillId="0" borderId="0" xfId="0" applyNumberFormat="1" applyFont="1" applyAlignment="1">
      <alignment horizontal="center" vertical="top"/>
    </xf>
    <xf numFmtId="0" fontId="29" fillId="4" borderId="0" xfId="0" applyFont="1" applyFill="1" applyAlignment="1">
      <alignment vertical="top"/>
    </xf>
    <xf numFmtId="0" fontId="126" fillId="4" borderId="0" xfId="0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165" fontId="28" fillId="4" borderId="0" xfId="0" applyNumberFormat="1" applyFont="1" applyFill="1" applyAlignment="1">
      <alignment horizontal="center" vertical="top"/>
    </xf>
    <xf numFmtId="2" fontId="29" fillId="4" borderId="0" xfId="0" applyNumberFormat="1" applyFont="1" applyFill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126" fillId="0" borderId="0" xfId="0" applyFont="1" applyAlignment="1">
      <alignment horizontal="left" vertical="top"/>
    </xf>
    <xf numFmtId="2" fontId="29" fillId="0" borderId="0" xfId="0" applyNumberFormat="1" applyFont="1" applyAlignment="1">
      <alignment horizontal="center" vertical="top"/>
    </xf>
    <xf numFmtId="0" fontId="29" fillId="4" borderId="9" xfId="0" applyFont="1" applyFill="1" applyBorder="1" applyAlignment="1">
      <alignment horizontal="left" vertical="top" wrapText="1"/>
    </xf>
    <xf numFmtId="0" fontId="29" fillId="4" borderId="9" xfId="0" applyFont="1" applyFill="1" applyBorder="1" applyAlignment="1">
      <alignment horizontal="left" vertical="top"/>
    </xf>
    <xf numFmtId="0" fontId="99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5" fillId="4" borderId="32" xfId="0" applyNumberFormat="1" applyFont="1" applyFill="1" applyBorder="1" applyAlignment="1">
      <alignment horizontal="center" vertical="top"/>
    </xf>
    <xf numFmtId="165" fontId="25" fillId="0" borderId="14" xfId="0" applyNumberFormat="1" applyFont="1" applyBorder="1" applyAlignment="1">
      <alignment horizontal="center" vertical="top"/>
    </xf>
    <xf numFmtId="0" fontId="127" fillId="0" borderId="0" xfId="0" applyFont="1" applyAlignment="1">
      <alignment horizontal="left" vertical="center" indent="10"/>
    </xf>
    <xf numFmtId="0" fontId="129" fillId="0" borderId="0" xfId="0" applyFont="1" applyAlignment="1">
      <alignment horizontal="left" vertical="center" indent="10"/>
    </xf>
    <xf numFmtId="0" fontId="130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07" fillId="0" borderId="0" xfId="4" applyFont="1" applyAlignment="1">
      <alignment wrapText="1"/>
    </xf>
    <xf numFmtId="0" fontId="108" fillId="0" borderId="41" xfId="4" applyFont="1" applyBorder="1" applyAlignment="1">
      <alignment horizontal="left" vertical="center" wrapText="1"/>
    </xf>
    <xf numFmtId="0" fontId="110" fillId="0" borderId="0" xfId="4" applyFont="1" applyAlignment="1" applyProtection="1">
      <alignment vertical="center"/>
      <protection hidden="1"/>
    </xf>
    <xf numFmtId="0" fontId="25" fillId="0" borderId="21" xfId="0" applyFont="1" applyBorder="1" applyAlignment="1">
      <alignment horizontal="center" vertical="top"/>
    </xf>
    <xf numFmtId="0" fontId="38" fillId="0" borderId="21" xfId="0" applyFont="1" applyBorder="1" applyAlignment="1">
      <alignment horizontal="left" vertical="top" wrapText="1"/>
    </xf>
    <xf numFmtId="0" fontId="131" fillId="0" borderId="41" xfId="4" applyFont="1" applyBorder="1" applyAlignment="1">
      <alignment horizontal="left" vertical="center"/>
    </xf>
    <xf numFmtId="4" fontId="75" fillId="0" borderId="0" xfId="0" applyNumberFormat="1" applyFont="1" applyAlignment="1" applyProtection="1">
      <alignment horizontal="right" vertical="center"/>
      <protection hidden="1"/>
    </xf>
    <xf numFmtId="0" fontId="132" fillId="0" borderId="0" xfId="0" applyFont="1" applyAlignment="1">
      <alignment vertical="top"/>
    </xf>
    <xf numFmtId="0" fontId="42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133" fillId="0" borderId="41" xfId="4" applyFont="1" applyBorder="1" applyAlignment="1">
      <alignment horizontal="left" vertical="center"/>
    </xf>
    <xf numFmtId="0" fontId="26" fillId="0" borderId="14" xfId="0" applyFont="1" applyBorder="1" applyAlignment="1">
      <alignment horizontal="left"/>
    </xf>
    <xf numFmtId="0" fontId="26" fillId="0" borderId="14" xfId="0" applyFont="1" applyBorder="1"/>
    <xf numFmtId="49" fontId="38" fillId="5" borderId="14" xfId="0" applyNumberFormat="1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4" fillId="0" borderId="19" xfId="0" applyFont="1" applyBorder="1" applyAlignment="1">
      <alignment wrapText="1"/>
    </xf>
    <xf numFmtId="0" fontId="134" fillId="0" borderId="9" xfId="0" applyFont="1" applyBorder="1" applyAlignment="1">
      <alignment horizontal="center" vertical="center" wrapText="1"/>
    </xf>
    <xf numFmtId="0" fontId="135" fillId="4" borderId="9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/>
    </xf>
    <xf numFmtId="0" fontId="26" fillId="0" borderId="16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0" fillId="0" borderId="14" xfId="0" applyFont="1" applyBorder="1" applyAlignment="1">
      <alignment horizontal="left" vertical="top" wrapText="1"/>
    </xf>
    <xf numFmtId="0" fontId="112" fillId="0" borderId="14" xfId="0" applyFont="1" applyBorder="1" applyAlignment="1">
      <alignment horizontal="left" vertical="top"/>
    </xf>
    <xf numFmtId="0" fontId="24" fillId="0" borderId="14" xfId="0" applyFont="1" applyBorder="1" applyAlignment="1">
      <alignment horizontal="left"/>
    </xf>
    <xf numFmtId="165" fontId="38" fillId="0" borderId="14" xfId="0" applyNumberFormat="1" applyFont="1" applyBorder="1" applyAlignment="1">
      <alignment horizontal="center" vertical="top"/>
    </xf>
    <xf numFmtId="2" fontId="24" fillId="0" borderId="14" xfId="0" applyNumberFormat="1" applyFont="1" applyBorder="1" applyAlignment="1">
      <alignment horizontal="center" vertical="top"/>
    </xf>
    <xf numFmtId="0" fontId="136" fillId="0" borderId="0" xfId="0" applyFont="1" applyAlignment="1">
      <alignment horizontal="center" vertical="center" wrapText="1"/>
    </xf>
    <xf numFmtId="0" fontId="90" fillId="0" borderId="0" xfId="3" applyBorder="1" applyAlignment="1">
      <alignment horizontal="left"/>
    </xf>
    <xf numFmtId="0" fontId="28" fillId="0" borderId="0" xfId="0" applyFont="1" applyAlignment="1">
      <alignment horizontal="left" vertical="top"/>
    </xf>
    <xf numFmtId="0" fontId="135" fillId="0" borderId="0" xfId="0" applyFont="1" applyAlignment="1">
      <alignment horizontal="left" vertical="top" wrapText="1"/>
    </xf>
    <xf numFmtId="0" fontId="4" fillId="0" borderId="0" xfId="8"/>
    <xf numFmtId="0" fontId="116" fillId="0" borderId="0" xfId="8" applyFont="1"/>
    <xf numFmtId="0" fontId="137" fillId="11" borderId="22" xfId="8" applyFont="1" applyFill="1" applyBorder="1" applyAlignment="1" applyProtection="1">
      <alignment vertical="top"/>
      <protection hidden="1"/>
    </xf>
    <xf numFmtId="0" fontId="137" fillId="11" borderId="22" xfId="8" applyFont="1" applyFill="1" applyBorder="1" applyAlignment="1" applyProtection="1">
      <alignment vertical="top" wrapText="1"/>
      <protection hidden="1"/>
    </xf>
    <xf numFmtId="0" fontId="137" fillId="11" borderId="22" xfId="8" applyFont="1" applyFill="1" applyBorder="1" applyAlignment="1" applyProtection="1">
      <alignment horizontal="left" vertical="top" wrapText="1"/>
      <protection hidden="1"/>
    </xf>
    <xf numFmtId="0" fontId="137" fillId="11" borderId="22" xfId="8" applyFont="1" applyFill="1" applyBorder="1" applyAlignment="1" applyProtection="1">
      <alignment horizontal="center" vertical="top" wrapText="1"/>
      <protection hidden="1"/>
    </xf>
    <xf numFmtId="0" fontId="138" fillId="11" borderId="22" xfId="8" applyFont="1" applyFill="1" applyBorder="1" applyAlignment="1" applyProtection="1">
      <alignment horizontal="center" vertical="top" wrapText="1"/>
      <protection hidden="1"/>
    </xf>
    <xf numFmtId="0" fontId="77" fillId="0" borderId="0" xfId="8" applyFont="1" applyProtection="1">
      <protection hidden="1"/>
    </xf>
    <xf numFmtId="0" fontId="139" fillId="0" borderId="0" xfId="8" applyFont="1" applyAlignment="1" applyProtection="1">
      <alignment horizontal="left" vertical="center"/>
      <protection hidden="1"/>
    </xf>
    <xf numFmtId="4" fontId="75" fillId="0" borderId="0" xfId="8" applyNumberFormat="1" applyFont="1" applyAlignment="1" applyProtection="1">
      <alignment horizontal="left" vertical="center"/>
      <protection hidden="1"/>
    </xf>
    <xf numFmtId="0" fontId="77" fillId="0" borderId="0" xfId="8" applyFont="1" applyAlignment="1" applyProtection="1">
      <alignment horizontal="left" vertical="top"/>
      <protection hidden="1"/>
    </xf>
    <xf numFmtId="4" fontId="75" fillId="0" borderId="0" xfId="8" applyNumberFormat="1" applyFont="1" applyAlignment="1" applyProtection="1">
      <alignment horizontal="center" vertical="center"/>
      <protection hidden="1"/>
    </xf>
    <xf numFmtId="0" fontId="75" fillId="0" borderId="0" xfId="8" applyFont="1" applyAlignment="1" applyProtection="1">
      <alignment horizontal="left" vertical="center"/>
      <protection hidden="1"/>
    </xf>
    <xf numFmtId="0" fontId="25" fillId="0" borderId="0" xfId="0" applyFont="1" applyAlignment="1">
      <alignment vertical="top"/>
    </xf>
    <xf numFmtId="0" fontId="25" fillId="0" borderId="19" xfId="0" applyFont="1" applyBorder="1" applyAlignment="1">
      <alignment vertical="top"/>
    </xf>
    <xf numFmtId="0" fontId="26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3" fillId="4" borderId="9" xfId="0" applyFont="1" applyFill="1" applyBorder="1" applyAlignment="1">
      <alignment horizontal="center" vertical="center" wrapText="1"/>
    </xf>
    <xf numFmtId="2" fontId="140" fillId="4" borderId="9" xfId="3" applyNumberFormat="1" applyFont="1" applyFill="1" applyBorder="1" applyAlignment="1">
      <alignment horizontal="left" vertical="top"/>
    </xf>
    <xf numFmtId="0" fontId="134" fillId="4" borderId="9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 wrapText="1"/>
    </xf>
    <xf numFmtId="0" fontId="140" fillId="0" borderId="9" xfId="3" applyFont="1" applyBorder="1" applyAlignment="1">
      <alignment horizontal="left"/>
    </xf>
    <xf numFmtId="0" fontId="134" fillId="0" borderId="9" xfId="0" applyFont="1" applyBorder="1" applyAlignment="1">
      <alignment horizontal="left" vertical="top" wrapText="1"/>
    </xf>
    <xf numFmtId="0" fontId="2" fillId="0" borderId="0" xfId="8" applyFont="1"/>
    <xf numFmtId="2" fontId="141" fillId="0" borderId="0" xfId="8" applyNumberFormat="1" applyFont="1" applyAlignment="1" applyProtection="1">
      <alignment horizontal="center" vertical="center"/>
      <protection hidden="1"/>
    </xf>
    <xf numFmtId="4" fontId="141" fillId="0" borderId="0" xfId="8" applyNumberFormat="1" applyFont="1" applyAlignment="1" applyProtection="1">
      <alignment horizontal="center" vertical="center"/>
      <protection hidden="1"/>
    </xf>
    <xf numFmtId="0" fontId="62" fillId="0" borderId="9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/>
    </xf>
    <xf numFmtId="0" fontId="100" fillId="5" borderId="59" xfId="0" applyFont="1" applyFill="1" applyBorder="1" applyAlignment="1" applyProtection="1">
      <alignment horizontal="left" vertical="center"/>
      <protection hidden="1"/>
    </xf>
    <xf numFmtId="49" fontId="106" fillId="5" borderId="61" xfId="0" applyNumberFormat="1" applyFont="1" applyFill="1" applyBorder="1" applyAlignment="1">
      <alignment horizontal="left" vertical="center" wrapText="1"/>
    </xf>
    <xf numFmtId="0" fontId="75" fillId="5" borderId="60" xfId="0" applyFont="1" applyFill="1" applyBorder="1" applyAlignment="1" applyProtection="1">
      <alignment vertical="center"/>
      <protection locked="0" hidden="1"/>
    </xf>
    <xf numFmtId="0" fontId="75" fillId="5" borderId="62" xfId="0" applyFont="1" applyFill="1" applyBorder="1" applyAlignment="1" applyProtection="1">
      <alignment vertical="center"/>
      <protection locked="0" hidden="1"/>
    </xf>
    <xf numFmtId="0" fontId="75" fillId="5" borderId="61" xfId="0" applyFont="1" applyFill="1" applyBorder="1" applyAlignment="1" applyProtection="1">
      <alignment vertical="center"/>
      <protection locked="0" hidden="1"/>
    </xf>
    <xf numFmtId="0" fontId="143" fillId="0" borderId="0" xfId="0" applyFont="1"/>
    <xf numFmtId="0" fontId="140" fillId="0" borderId="19" xfId="3" applyFont="1" applyBorder="1" applyAlignment="1">
      <alignment wrapText="1"/>
    </xf>
    <xf numFmtId="0" fontId="144" fillId="5" borderId="24" xfId="0" applyFont="1" applyFill="1" applyBorder="1" applyAlignment="1">
      <alignment horizontal="left" vertical="center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7" xfId="0" applyFont="1" applyFill="1" applyBorder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25" fillId="4" borderId="9" xfId="0" applyFont="1" applyFill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/>
    </xf>
    <xf numFmtId="0" fontId="58" fillId="0" borderId="14" xfId="0" applyFont="1" applyBorder="1"/>
    <xf numFmtId="0" fontId="72" fillId="0" borderId="0" xfId="0" applyFont="1"/>
    <xf numFmtId="49" fontId="147" fillId="5" borderId="0" xfId="0" applyNumberFormat="1" applyFont="1" applyFill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/>
    </xf>
    <xf numFmtId="0" fontId="72" fillId="0" borderId="0" xfId="0" applyFont="1" applyAlignment="1">
      <alignment horizontal="center" vertical="center" wrapText="1"/>
    </xf>
    <xf numFmtId="0" fontId="72" fillId="0" borderId="14" xfId="0" applyFont="1" applyBorder="1"/>
    <xf numFmtId="0" fontId="72" fillId="0" borderId="14" xfId="0" applyFont="1" applyBorder="1" applyAlignment="1">
      <alignment horizontal="left"/>
    </xf>
    <xf numFmtId="49" fontId="146" fillId="5" borderId="14" xfId="0" applyNumberFormat="1" applyFont="1" applyFill="1" applyBorder="1" applyAlignment="1">
      <alignment horizontal="left" vertical="center"/>
    </xf>
    <xf numFmtId="0" fontId="72" fillId="0" borderId="14" xfId="0" applyFont="1" applyBorder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 wrapText="1"/>
    </xf>
    <xf numFmtId="0" fontId="72" fillId="0" borderId="14" xfId="0" applyFont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148" fillId="0" borderId="0" xfId="0" applyFont="1" applyAlignment="1">
      <alignment wrapText="1"/>
    </xf>
    <xf numFmtId="0" fontId="25" fillId="0" borderId="9" xfId="0" applyFont="1" applyBorder="1" applyAlignment="1">
      <alignment horizontal="left" vertical="top" wrapText="1"/>
    </xf>
    <xf numFmtId="0" fontId="111" fillId="0" borderId="0" xfId="4" applyFont="1" applyAlignment="1">
      <alignment horizontal="left" vertical="center"/>
    </xf>
    <xf numFmtId="0" fontId="111" fillId="0" borderId="0" xfId="4" applyFont="1" applyAlignment="1">
      <alignment horizontal="left" vertical="center" wrapText="1"/>
    </xf>
    <xf numFmtId="2" fontId="108" fillId="0" borderId="0" xfId="4" applyNumberFormat="1" applyFont="1"/>
    <xf numFmtId="166" fontId="149" fillId="0" borderId="0" xfId="4" applyNumberFormat="1" applyFont="1" applyAlignment="1">
      <alignment vertical="center"/>
    </xf>
    <xf numFmtId="2" fontId="108" fillId="0" borderId="0" xfId="4" applyNumberFormat="1" applyFont="1" applyAlignment="1">
      <alignment vertical="center"/>
    </xf>
    <xf numFmtId="0" fontId="111" fillId="0" borderId="0" xfId="4" applyFont="1" applyAlignment="1">
      <alignment horizontal="right" vertical="center"/>
    </xf>
    <xf numFmtId="165" fontId="25" fillId="0" borderId="24" xfId="0" applyNumberFormat="1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75" fillId="0" borderId="24" xfId="0" applyFont="1" applyBorder="1" applyAlignment="1" applyProtection="1">
      <alignment horizontal="left" vertical="center"/>
      <protection hidden="1"/>
    </xf>
    <xf numFmtId="0" fontId="150" fillId="5" borderId="24" xfId="0" applyFont="1" applyFill="1" applyBorder="1" applyAlignment="1">
      <alignment horizontal="left" vertical="center"/>
    </xf>
    <xf numFmtId="0" fontId="152" fillId="4" borderId="59" xfId="0" applyFont="1" applyFill="1" applyBorder="1" applyAlignment="1" applyProtection="1">
      <alignment horizontal="left" vertical="center"/>
      <protection hidden="1"/>
    </xf>
    <xf numFmtId="0" fontId="62" fillId="4" borderId="24" xfId="0" applyFont="1" applyFill="1" applyBorder="1" applyAlignment="1">
      <alignment horizontal="left" vertical="center"/>
    </xf>
    <xf numFmtId="0" fontId="26" fillId="0" borderId="63" xfId="0" applyFont="1" applyBorder="1" applyAlignment="1">
      <alignment horizontal="left" vertical="top" wrapText="1"/>
    </xf>
    <xf numFmtId="0" fontId="26" fillId="0" borderId="63" xfId="0" applyFont="1" applyBorder="1" applyAlignment="1">
      <alignment horizontal="left" vertical="top"/>
    </xf>
    <xf numFmtId="165" fontId="25" fillId="0" borderId="63" xfId="0" applyNumberFormat="1" applyFont="1" applyBorder="1" applyAlignment="1">
      <alignment horizontal="center" vertical="top"/>
    </xf>
    <xf numFmtId="0" fontId="26" fillId="4" borderId="63" xfId="0" applyFont="1" applyFill="1" applyBorder="1" applyAlignment="1">
      <alignment horizontal="left" vertical="top" wrapText="1"/>
    </xf>
    <xf numFmtId="0" fontId="26" fillId="4" borderId="63" xfId="0" applyFont="1" applyFill="1" applyBorder="1" applyAlignment="1">
      <alignment horizontal="left" vertical="top"/>
    </xf>
    <xf numFmtId="165" fontId="25" fillId="4" borderId="63" xfId="0" applyNumberFormat="1" applyFont="1" applyFill="1" applyBorder="1" applyAlignment="1">
      <alignment horizontal="center" vertical="top"/>
    </xf>
    <xf numFmtId="2" fontId="26" fillId="4" borderId="63" xfId="0" applyNumberFormat="1" applyFont="1" applyFill="1" applyBorder="1" applyAlignment="1">
      <alignment horizontal="center" vertical="top"/>
    </xf>
    <xf numFmtId="0" fontId="140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5" fillId="0" borderId="64" xfId="0" applyFont="1" applyBorder="1" applyAlignment="1">
      <alignment horizontal="center" vertical="top"/>
    </xf>
    <xf numFmtId="0" fontId="26" fillId="0" borderId="64" xfId="0" applyFont="1" applyBorder="1" applyAlignment="1">
      <alignment horizontal="left" vertical="top" wrapText="1"/>
    </xf>
    <xf numFmtId="0" fontId="26" fillId="0" borderId="64" xfId="0" applyFont="1" applyBorder="1" applyAlignment="1">
      <alignment horizontal="left" vertical="top"/>
    </xf>
    <xf numFmtId="165" fontId="25" fillId="0" borderId="64" xfId="0" applyNumberFormat="1" applyFont="1" applyBorder="1" applyAlignment="1">
      <alignment horizontal="center" vertical="top"/>
    </xf>
    <xf numFmtId="2" fontId="26" fillId="0" borderId="64" xfId="0" applyNumberFormat="1" applyFont="1" applyBorder="1" applyAlignment="1">
      <alignment horizontal="center" vertical="top"/>
    </xf>
    <xf numFmtId="2" fontId="26" fillId="4" borderId="9" xfId="0" applyNumberFormat="1" applyFont="1" applyFill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0" fontId="80" fillId="0" borderId="27" xfId="0" applyFont="1" applyBorder="1" applyAlignment="1">
      <alignment horizontal="left" vertical="center" wrapText="1" readingOrder="1"/>
    </xf>
    <xf numFmtId="0" fontId="82" fillId="0" borderId="27" xfId="0" applyFont="1" applyBorder="1" applyAlignment="1">
      <alignment horizontal="center" vertical="center" wrapText="1" readingOrder="1"/>
    </xf>
    <xf numFmtId="0" fontId="153" fillId="0" borderId="0" xfId="0" applyFont="1" applyAlignment="1">
      <alignment vertical="center" wrapText="1"/>
    </xf>
    <xf numFmtId="0" fontId="78" fillId="0" borderId="0" xfId="0" applyFont="1" applyAlignment="1">
      <alignment horizontal="center" vertical="center" wrapText="1" readingOrder="1"/>
    </xf>
    <xf numFmtId="0" fontId="46" fillId="4" borderId="0" xfId="0" applyFont="1" applyFill="1" applyAlignment="1">
      <alignment horizontal="center" vertical="top"/>
    </xf>
    <xf numFmtId="0" fontId="19" fillId="4" borderId="0" xfId="0" applyFont="1" applyFill="1" applyAlignment="1">
      <alignment horizontal="center" vertical="top"/>
    </xf>
    <xf numFmtId="0" fontId="78" fillId="6" borderId="0" xfId="0" applyFont="1" applyFill="1" applyAlignment="1">
      <alignment readingOrder="1"/>
    </xf>
    <xf numFmtId="0" fontId="78" fillId="6" borderId="0" xfId="0" applyFont="1" applyFill="1" applyAlignment="1">
      <alignment horizontal="center" readingOrder="1"/>
    </xf>
    <xf numFmtId="0" fontId="80" fillId="12" borderId="0" xfId="0" applyFont="1" applyFill="1" applyAlignment="1">
      <alignment horizontal="left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62" fillId="0" borderId="0" xfId="0" applyFont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165" fontId="25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2" fontId="26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vertical="top" wrapText="1"/>
    </xf>
    <xf numFmtId="2" fontId="110" fillId="0" borderId="0" xfId="4" applyNumberFormat="1" applyFont="1" applyAlignment="1">
      <alignment horizontal="right" vertical="center"/>
    </xf>
    <xf numFmtId="0" fontId="1" fillId="0" borderId="0" xfId="8" applyFont="1"/>
    <xf numFmtId="0" fontId="7" fillId="0" borderId="0" xfId="0" applyFont="1" applyAlignment="1">
      <alignment horizontal="center"/>
    </xf>
    <xf numFmtId="165" fontId="25" fillId="8" borderId="24" xfId="0" applyNumberFormat="1" applyFont="1" applyFill="1" applyBorder="1" applyAlignment="1">
      <alignment horizontal="center" vertical="center"/>
    </xf>
    <xf numFmtId="0" fontId="155" fillId="0" borderId="0" xfId="0" applyFont="1" applyAlignment="1">
      <alignment wrapText="1"/>
    </xf>
    <xf numFmtId="0" fontId="156" fillId="0" borderId="0" xfId="0" applyFont="1" applyAlignment="1">
      <alignment vertical="center"/>
    </xf>
    <xf numFmtId="0" fontId="110" fillId="0" borderId="42" xfId="4" applyFont="1" applyBorder="1" applyAlignment="1">
      <alignment horizontal="center" vertical="center"/>
    </xf>
    <xf numFmtId="0" fontId="110" fillId="0" borderId="43" xfId="4" applyFont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0" borderId="19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5" fillId="0" borderId="2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19" xfId="0" applyFont="1" applyBorder="1" applyAlignment="1">
      <alignment horizontal="left" vertical="top"/>
    </xf>
    <xf numFmtId="0" fontId="25" fillId="0" borderId="19" xfId="0" applyFont="1" applyBorder="1" applyAlignment="1">
      <alignment horizontal="center" vertical="top"/>
    </xf>
    <xf numFmtId="0" fontId="25" fillId="0" borderId="21" xfId="0" applyFont="1" applyBorder="1" applyAlignment="1">
      <alignment horizontal="left" vertical="top"/>
    </xf>
    <xf numFmtId="0" fontId="25" fillId="0" borderId="57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center" vertical="top"/>
    </xf>
    <xf numFmtId="0" fontId="33" fillId="0" borderId="16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1" fillId="0" borderId="0" xfId="0" applyFont="1" applyAlignment="1">
      <alignment horizontal="left" wrapText="1"/>
    </xf>
    <xf numFmtId="0" fontId="25" fillId="4" borderId="21" xfId="0" applyFont="1" applyFill="1" applyBorder="1" applyAlignment="1">
      <alignment horizontal="left" vertical="top" wrapText="1"/>
    </xf>
    <xf numFmtId="0" fontId="25" fillId="4" borderId="0" xfId="0" applyFont="1" applyFill="1" applyAlignment="1">
      <alignment horizontal="left" vertical="top" wrapText="1"/>
    </xf>
    <xf numFmtId="0" fontId="58" fillId="0" borderId="0" xfId="0" applyFont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38" fillId="0" borderId="1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/>
    </xf>
    <xf numFmtId="0" fontId="26" fillId="0" borderId="21" xfId="0" applyFont="1" applyBorder="1" applyAlignment="1">
      <alignment horizontal="center" vertical="top"/>
    </xf>
    <xf numFmtId="0" fontId="154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4" fillId="0" borderId="23" xfId="0" applyFont="1" applyBorder="1" applyAlignment="1">
      <alignment wrapText="1"/>
    </xf>
    <xf numFmtId="0" fontId="38" fillId="4" borderId="0" xfId="0" applyFont="1" applyFill="1" applyAlignment="1">
      <alignment horizontal="left" vertical="top" wrapText="1"/>
    </xf>
    <xf numFmtId="0" fontId="142" fillId="4" borderId="16" xfId="0" applyFont="1" applyFill="1" applyBorder="1" applyAlignment="1">
      <alignment horizontal="center" vertical="center" wrapText="1"/>
    </xf>
    <xf numFmtId="0" fontId="142" fillId="4" borderId="0" xfId="0" applyFont="1" applyFill="1" applyAlignment="1">
      <alignment horizontal="center" vertical="center" wrapText="1"/>
    </xf>
    <xf numFmtId="0" fontId="75" fillId="4" borderId="60" xfId="0" applyFont="1" applyFill="1" applyBorder="1" applyAlignment="1" applyProtection="1">
      <alignment horizontal="left" vertical="center"/>
      <protection locked="0" hidden="1"/>
    </xf>
    <xf numFmtId="0" fontId="75" fillId="4" borderId="62" xfId="0" applyFont="1" applyFill="1" applyBorder="1" applyAlignment="1" applyProtection="1">
      <alignment horizontal="left" vertical="center"/>
      <protection locked="0" hidden="1"/>
    </xf>
    <xf numFmtId="0" fontId="75" fillId="4" borderId="61" xfId="0" applyFont="1" applyFill="1" applyBorder="1" applyAlignment="1" applyProtection="1">
      <alignment horizontal="left" vertical="center"/>
      <protection locked="0" hidden="1"/>
    </xf>
    <xf numFmtId="0" fontId="21" fillId="0" borderId="0" xfId="0" applyFont="1" applyAlignment="1">
      <alignment horizontal="center"/>
    </xf>
    <xf numFmtId="0" fontId="46" fillId="0" borderId="2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top"/>
    </xf>
    <xf numFmtId="0" fontId="37" fillId="4" borderId="0" xfId="0" applyFont="1" applyFill="1" applyAlignment="1">
      <alignment horizontal="left" vertical="top" wrapText="1"/>
    </xf>
    <xf numFmtId="0" fontId="63" fillId="4" borderId="0" xfId="0" applyFont="1" applyFill="1" applyAlignment="1">
      <alignment horizontal="left" vertical="top" wrapText="1"/>
    </xf>
    <xf numFmtId="0" fontId="63" fillId="4" borderId="19" xfId="0" applyFont="1" applyFill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75" fillId="0" borderId="24" xfId="0" applyFont="1" applyBorder="1" applyAlignment="1" applyProtection="1">
      <alignment horizontal="left" vertical="center"/>
      <protection locked="0" hidden="1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5" fillId="4" borderId="60" xfId="0" applyFont="1" applyFill="1" applyBorder="1" applyAlignment="1" applyProtection="1">
      <alignment horizontal="left" vertical="center"/>
      <protection hidden="1"/>
    </xf>
    <xf numFmtId="0" fontId="0" fillId="0" borderId="65" xfId="0" applyBorder="1"/>
    <xf numFmtId="0" fontId="103" fillId="8" borderId="35" xfId="4" applyFont="1" applyFill="1" applyBorder="1" applyAlignment="1">
      <alignment horizontal="center" vertical="top" wrapText="1"/>
    </xf>
    <xf numFmtId="0" fontId="103" fillId="8" borderId="37" xfId="4" applyFont="1" applyFill="1" applyBorder="1" applyAlignment="1">
      <alignment horizontal="center" vertical="top" wrapText="1"/>
    </xf>
    <xf numFmtId="0" fontId="103" fillId="8" borderId="39" xfId="4" applyFont="1" applyFill="1" applyBorder="1" applyAlignment="1">
      <alignment horizontal="center" vertical="top" wrapText="1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03" fillId="0" borderId="35" xfId="4" applyFont="1" applyBorder="1" applyAlignment="1">
      <alignment horizontal="left" vertical="top" wrapText="1"/>
    </xf>
    <xf numFmtId="0" fontId="103" fillId="0" borderId="37" xfId="4" applyFont="1" applyBorder="1" applyAlignment="1">
      <alignment horizontal="left" vertical="top" wrapText="1"/>
    </xf>
    <xf numFmtId="0" fontId="103" fillId="0" borderId="39" xfId="4" applyFont="1" applyBorder="1" applyAlignment="1">
      <alignment horizontal="left" vertical="top" wrapText="1"/>
    </xf>
    <xf numFmtId="0" fontId="115" fillId="0" borderId="35" xfId="4" applyFont="1" applyBorder="1" applyAlignment="1">
      <alignment horizontal="left" vertical="top" wrapText="1"/>
    </xf>
    <xf numFmtId="0" fontId="115" fillId="0" borderId="37" xfId="4" applyFont="1" applyBorder="1" applyAlignment="1">
      <alignment horizontal="left" vertical="top" wrapText="1"/>
    </xf>
    <xf numFmtId="0" fontId="115" fillId="0" borderId="39" xfId="4" applyFont="1" applyBorder="1" applyAlignment="1">
      <alignment horizontal="left" vertical="top" wrapText="1"/>
    </xf>
    <xf numFmtId="0" fontId="103" fillId="9" borderId="35" xfId="4" applyFont="1" applyFill="1" applyBorder="1" applyAlignment="1">
      <alignment horizontal="center" vertical="top" wrapText="1"/>
    </xf>
    <xf numFmtId="0" fontId="103" fillId="9" borderId="37" xfId="4" applyFont="1" applyFill="1" applyBorder="1" applyAlignment="1">
      <alignment horizontal="center" vertical="top" wrapText="1"/>
    </xf>
    <xf numFmtId="0" fontId="103" fillId="9" borderId="39" xfId="4" applyFont="1" applyFill="1" applyBorder="1" applyAlignment="1">
      <alignment horizontal="center" vertical="top" wrapText="1"/>
    </xf>
    <xf numFmtId="0" fontId="105" fillId="0" borderId="35" xfId="4" applyFont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04" fillId="0" borderId="39" xfId="4" applyFont="1" applyBorder="1" applyAlignment="1">
      <alignment horizontal="center" vertical="top" wrapText="1"/>
    </xf>
    <xf numFmtId="0" fontId="116" fillId="0" borderId="35" xfId="4" applyFont="1" applyBorder="1" applyAlignment="1">
      <alignment horizontal="left" vertical="top" wrapText="1"/>
    </xf>
    <xf numFmtId="0" fontId="116" fillId="0" borderId="37" xfId="4" applyFont="1" applyBorder="1" applyAlignment="1">
      <alignment horizontal="left" vertical="top" wrapText="1"/>
    </xf>
    <xf numFmtId="0" fontId="116" fillId="0" borderId="39" xfId="4" applyFont="1" applyBorder="1" applyAlignment="1">
      <alignment horizontal="left" vertical="top" wrapText="1"/>
    </xf>
    <xf numFmtId="0" fontId="117" fillId="0" borderId="35" xfId="4" applyFont="1" applyBorder="1" applyAlignment="1">
      <alignment horizontal="left" vertical="top" wrapText="1"/>
    </xf>
    <xf numFmtId="0" fontId="118" fillId="0" borderId="37" xfId="4" applyFont="1" applyBorder="1" applyAlignment="1">
      <alignment horizontal="left" vertical="top" wrapText="1"/>
    </xf>
    <xf numFmtId="0" fontId="118" fillId="0" borderId="39" xfId="4" applyFont="1" applyBorder="1" applyAlignment="1">
      <alignment horizontal="left" vertical="top" wrapText="1"/>
    </xf>
    <xf numFmtId="0" fontId="103" fillId="0" borderId="44" xfId="4" applyFont="1" applyBorder="1" applyAlignment="1">
      <alignment horizontal="center" vertical="center" wrapText="1"/>
    </xf>
    <xf numFmtId="0" fontId="103" fillId="0" borderId="45" xfId="4" applyFont="1" applyBorder="1" applyAlignment="1">
      <alignment horizontal="center" vertical="center" wrapText="1"/>
    </xf>
    <xf numFmtId="0" fontId="103" fillId="0" borderId="46" xfId="4" applyFont="1" applyBorder="1" applyAlignment="1">
      <alignment horizontal="center" vertical="center" wrapText="1"/>
    </xf>
    <xf numFmtId="0" fontId="18" fillId="0" borderId="35" xfId="4" applyBorder="1" applyAlignment="1">
      <alignment horizontal="left" vertical="center" wrapText="1"/>
    </xf>
    <xf numFmtId="0" fontId="18" fillId="0" borderId="37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0" fontId="103" fillId="9" borderId="47" xfId="4" applyFont="1" applyFill="1" applyBorder="1" applyAlignment="1">
      <alignment horizontal="center" vertical="top" wrapText="1"/>
    </xf>
    <xf numFmtId="0" fontId="103" fillId="9" borderId="51" xfId="4" applyFont="1" applyFill="1" applyBorder="1" applyAlignment="1">
      <alignment horizontal="center" vertical="top" wrapText="1"/>
    </xf>
    <xf numFmtId="0" fontId="103" fillId="9" borderId="53" xfId="4" applyFont="1" applyFill="1" applyBorder="1" applyAlignment="1">
      <alignment horizontal="center" vertical="top" wrapText="1"/>
    </xf>
    <xf numFmtId="0" fontId="105" fillId="0" borderId="48" xfId="4" applyFont="1" applyBorder="1" applyAlignment="1">
      <alignment horizontal="center" vertical="top" wrapText="1"/>
    </xf>
    <xf numFmtId="0" fontId="104" fillId="0" borderId="54" xfId="4" applyFont="1" applyBorder="1" applyAlignment="1">
      <alignment horizontal="center" vertical="top" wrapText="1"/>
    </xf>
    <xf numFmtId="0" fontId="18" fillId="0" borderId="48" xfId="4" applyBorder="1" applyAlignment="1">
      <alignment horizontal="left" vertical="center" wrapText="1"/>
    </xf>
    <xf numFmtId="0" fontId="18" fillId="0" borderId="54" xfId="4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6" fillId="0" borderId="10" xfId="0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78" fillId="0" borderId="0" xfId="0" applyFont="1" applyAlignment="1">
      <alignment horizontal="center" vertical="center" wrapText="1" readingOrder="1"/>
    </xf>
    <xf numFmtId="0" fontId="78" fillId="0" borderId="27" xfId="0" applyFont="1" applyBorder="1" applyAlignment="1">
      <alignment horizontal="center" vertical="center" wrapText="1" readingOrder="1"/>
    </xf>
    <xf numFmtId="0" fontId="78" fillId="6" borderId="0" xfId="0" applyFont="1" applyFill="1" applyAlignment="1">
      <alignment horizontal="center" vertical="center" wrapText="1" readingOrder="1"/>
    </xf>
    <xf numFmtId="0" fontId="78" fillId="6" borderId="27" xfId="0" applyFont="1" applyFill="1" applyBorder="1" applyAlignment="1">
      <alignment horizontal="center" vertical="center" wrapText="1" readingOrder="1"/>
    </xf>
    <xf numFmtId="0" fontId="78" fillId="6" borderId="26" xfId="0" applyFont="1" applyFill="1" applyBorder="1" applyAlignment="1">
      <alignment horizontal="center" vertical="center" wrapText="1" readingOrder="1"/>
    </xf>
    <xf numFmtId="0" fontId="82" fillId="6" borderId="26" xfId="0" applyFont="1" applyFill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80" fillId="12" borderId="0" xfId="0" applyFont="1" applyFill="1" applyAlignment="1">
      <alignment horizontal="left" vertical="center" wrapText="1" readingOrder="1"/>
    </xf>
    <xf numFmtId="0" fontId="85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126" Type="http://schemas.microsoft.com/office/2007/relationships/hdphoto" Target="../media/hdphoto2.wdp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124" Type="http://schemas.openxmlformats.org/officeDocument/2006/relationships/image" Target="../media/image11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125" Type="http://schemas.openxmlformats.org/officeDocument/2006/relationships/image" Target="../media/image11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g"/><Relationship Id="rId13" Type="http://schemas.openxmlformats.org/officeDocument/2006/relationships/image" Target="../media/image131.jpg"/><Relationship Id="rId18" Type="http://schemas.openxmlformats.org/officeDocument/2006/relationships/image" Target="../media/image136.jpg"/><Relationship Id="rId3" Type="http://schemas.openxmlformats.org/officeDocument/2006/relationships/image" Target="../media/image121.jpg"/><Relationship Id="rId21" Type="http://schemas.openxmlformats.org/officeDocument/2006/relationships/image" Target="../media/image138.png"/><Relationship Id="rId7" Type="http://schemas.openxmlformats.org/officeDocument/2006/relationships/image" Target="../media/image125.jpg"/><Relationship Id="rId12" Type="http://schemas.openxmlformats.org/officeDocument/2006/relationships/image" Target="../media/image130.jpeg"/><Relationship Id="rId17" Type="http://schemas.openxmlformats.org/officeDocument/2006/relationships/image" Target="../media/image135.jpg"/><Relationship Id="rId2" Type="http://schemas.openxmlformats.org/officeDocument/2006/relationships/image" Target="../media/image120.jpg"/><Relationship Id="rId16" Type="http://schemas.openxmlformats.org/officeDocument/2006/relationships/image" Target="../media/image134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9.jpg"/><Relationship Id="rId6" Type="http://schemas.openxmlformats.org/officeDocument/2006/relationships/image" Target="../media/image124.jpg"/><Relationship Id="rId11" Type="http://schemas.openxmlformats.org/officeDocument/2006/relationships/image" Target="../media/image129.jpg"/><Relationship Id="rId5" Type="http://schemas.openxmlformats.org/officeDocument/2006/relationships/image" Target="../media/image123.jpg"/><Relationship Id="rId15" Type="http://schemas.openxmlformats.org/officeDocument/2006/relationships/image" Target="../media/image133.jpg"/><Relationship Id="rId10" Type="http://schemas.openxmlformats.org/officeDocument/2006/relationships/image" Target="../media/image128.jpg"/><Relationship Id="rId19" Type="http://schemas.openxmlformats.org/officeDocument/2006/relationships/image" Target="../media/image137.png"/><Relationship Id="rId4" Type="http://schemas.openxmlformats.org/officeDocument/2006/relationships/image" Target="../media/image122.jpg"/><Relationship Id="rId9" Type="http://schemas.openxmlformats.org/officeDocument/2006/relationships/image" Target="../media/image127.jpg"/><Relationship Id="rId14" Type="http://schemas.openxmlformats.org/officeDocument/2006/relationships/image" Target="../media/image132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png"/><Relationship Id="rId13" Type="http://schemas.openxmlformats.org/officeDocument/2006/relationships/image" Target="../media/image151.png"/><Relationship Id="rId18" Type="http://schemas.openxmlformats.org/officeDocument/2006/relationships/image" Target="../media/image156.png"/><Relationship Id="rId3" Type="http://schemas.openxmlformats.org/officeDocument/2006/relationships/image" Target="../media/image141.png"/><Relationship Id="rId21" Type="http://schemas.openxmlformats.org/officeDocument/2006/relationships/image" Target="../media/image159.png"/><Relationship Id="rId7" Type="http://schemas.openxmlformats.org/officeDocument/2006/relationships/image" Target="../media/image145.png"/><Relationship Id="rId12" Type="http://schemas.openxmlformats.org/officeDocument/2006/relationships/image" Target="../media/image150.png"/><Relationship Id="rId17" Type="http://schemas.openxmlformats.org/officeDocument/2006/relationships/image" Target="../media/image155.png"/><Relationship Id="rId2" Type="http://schemas.openxmlformats.org/officeDocument/2006/relationships/image" Target="../media/image140.png"/><Relationship Id="rId16" Type="http://schemas.openxmlformats.org/officeDocument/2006/relationships/image" Target="../media/image154.png"/><Relationship Id="rId20" Type="http://schemas.openxmlformats.org/officeDocument/2006/relationships/image" Target="../media/image158.png"/><Relationship Id="rId1" Type="http://schemas.openxmlformats.org/officeDocument/2006/relationships/image" Target="../media/image139.png"/><Relationship Id="rId6" Type="http://schemas.openxmlformats.org/officeDocument/2006/relationships/image" Target="../media/image144.png"/><Relationship Id="rId11" Type="http://schemas.openxmlformats.org/officeDocument/2006/relationships/image" Target="../media/image149.png"/><Relationship Id="rId5" Type="http://schemas.openxmlformats.org/officeDocument/2006/relationships/image" Target="../media/image143.png"/><Relationship Id="rId15" Type="http://schemas.openxmlformats.org/officeDocument/2006/relationships/image" Target="../media/image153.png"/><Relationship Id="rId23" Type="http://schemas.openxmlformats.org/officeDocument/2006/relationships/image" Target="../media/image161.png"/><Relationship Id="rId10" Type="http://schemas.openxmlformats.org/officeDocument/2006/relationships/image" Target="../media/image148.png"/><Relationship Id="rId19" Type="http://schemas.openxmlformats.org/officeDocument/2006/relationships/image" Target="../media/image157.png"/><Relationship Id="rId4" Type="http://schemas.openxmlformats.org/officeDocument/2006/relationships/image" Target="../media/image142.png"/><Relationship Id="rId9" Type="http://schemas.openxmlformats.org/officeDocument/2006/relationships/image" Target="../media/image147.png"/><Relationship Id="rId14" Type="http://schemas.openxmlformats.org/officeDocument/2006/relationships/image" Target="../media/image152.png"/><Relationship Id="rId22" Type="http://schemas.openxmlformats.org/officeDocument/2006/relationships/image" Target="../media/image16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1.png"/><Relationship Id="rId7" Type="http://schemas.openxmlformats.org/officeDocument/2006/relationships/image" Target="../media/image39.emf"/><Relationship Id="rId2" Type="http://schemas.openxmlformats.org/officeDocument/2006/relationships/image" Target="../media/image140.png"/><Relationship Id="rId1" Type="http://schemas.openxmlformats.org/officeDocument/2006/relationships/image" Target="../media/image139.png"/><Relationship Id="rId6" Type="http://schemas.openxmlformats.org/officeDocument/2006/relationships/image" Target="../media/image159.png"/><Relationship Id="rId5" Type="http://schemas.openxmlformats.org/officeDocument/2006/relationships/image" Target="../media/image157.png"/><Relationship Id="rId4" Type="http://schemas.openxmlformats.org/officeDocument/2006/relationships/image" Target="../media/image14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9.png"/><Relationship Id="rId13" Type="http://schemas.openxmlformats.org/officeDocument/2006/relationships/image" Target="../media/image174.jpeg"/><Relationship Id="rId18" Type="http://schemas.openxmlformats.org/officeDocument/2006/relationships/image" Target="../media/image179.png"/><Relationship Id="rId26" Type="http://schemas.openxmlformats.org/officeDocument/2006/relationships/image" Target="../media/image185.png"/><Relationship Id="rId3" Type="http://schemas.openxmlformats.org/officeDocument/2006/relationships/image" Target="../media/image164.png"/><Relationship Id="rId21" Type="http://schemas.openxmlformats.org/officeDocument/2006/relationships/image" Target="../media/image181.png"/><Relationship Id="rId34" Type="http://schemas.openxmlformats.org/officeDocument/2006/relationships/image" Target="../media/image193.png"/><Relationship Id="rId7" Type="http://schemas.openxmlformats.org/officeDocument/2006/relationships/image" Target="../media/image168.png"/><Relationship Id="rId12" Type="http://schemas.openxmlformats.org/officeDocument/2006/relationships/image" Target="../media/image173.png"/><Relationship Id="rId17" Type="http://schemas.openxmlformats.org/officeDocument/2006/relationships/image" Target="../media/image178.png"/><Relationship Id="rId25" Type="http://schemas.openxmlformats.org/officeDocument/2006/relationships/image" Target="../media/image184.png"/><Relationship Id="rId33" Type="http://schemas.openxmlformats.org/officeDocument/2006/relationships/image" Target="../media/image192.png"/><Relationship Id="rId2" Type="http://schemas.openxmlformats.org/officeDocument/2006/relationships/image" Target="../media/image163.jpeg"/><Relationship Id="rId16" Type="http://schemas.openxmlformats.org/officeDocument/2006/relationships/image" Target="../media/image177.png"/><Relationship Id="rId20" Type="http://schemas.openxmlformats.org/officeDocument/2006/relationships/image" Target="../media/image180.png"/><Relationship Id="rId29" Type="http://schemas.openxmlformats.org/officeDocument/2006/relationships/image" Target="../media/image188.png"/><Relationship Id="rId1" Type="http://schemas.openxmlformats.org/officeDocument/2006/relationships/image" Target="../media/image162.png"/><Relationship Id="rId6" Type="http://schemas.openxmlformats.org/officeDocument/2006/relationships/image" Target="../media/image167.png"/><Relationship Id="rId11" Type="http://schemas.openxmlformats.org/officeDocument/2006/relationships/image" Target="../media/image172.png"/><Relationship Id="rId24" Type="http://schemas.microsoft.com/office/2007/relationships/hdphoto" Target="../media/hdphoto4.wdp"/><Relationship Id="rId32" Type="http://schemas.openxmlformats.org/officeDocument/2006/relationships/image" Target="../media/image191.png"/><Relationship Id="rId5" Type="http://schemas.openxmlformats.org/officeDocument/2006/relationships/image" Target="../media/image166.png"/><Relationship Id="rId15" Type="http://schemas.openxmlformats.org/officeDocument/2006/relationships/image" Target="../media/image176.png"/><Relationship Id="rId23" Type="http://schemas.openxmlformats.org/officeDocument/2006/relationships/image" Target="../media/image183.png"/><Relationship Id="rId28" Type="http://schemas.openxmlformats.org/officeDocument/2006/relationships/image" Target="../media/image187.png"/><Relationship Id="rId10" Type="http://schemas.openxmlformats.org/officeDocument/2006/relationships/image" Target="../media/image171.png"/><Relationship Id="rId19" Type="http://schemas.microsoft.com/office/2007/relationships/hdphoto" Target="../media/hdphoto3.wdp"/><Relationship Id="rId31" Type="http://schemas.openxmlformats.org/officeDocument/2006/relationships/image" Target="../media/image190.png"/><Relationship Id="rId4" Type="http://schemas.openxmlformats.org/officeDocument/2006/relationships/image" Target="../media/image165.png"/><Relationship Id="rId9" Type="http://schemas.openxmlformats.org/officeDocument/2006/relationships/image" Target="../media/image170.png"/><Relationship Id="rId14" Type="http://schemas.openxmlformats.org/officeDocument/2006/relationships/image" Target="../media/image175.png"/><Relationship Id="rId22" Type="http://schemas.openxmlformats.org/officeDocument/2006/relationships/image" Target="../media/image182.png"/><Relationship Id="rId27" Type="http://schemas.openxmlformats.org/officeDocument/2006/relationships/image" Target="../media/image186.png"/><Relationship Id="rId30" Type="http://schemas.openxmlformats.org/officeDocument/2006/relationships/image" Target="../media/image18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78.png"/><Relationship Id="rId3" Type="http://schemas.openxmlformats.org/officeDocument/2006/relationships/image" Target="../media/image196.png"/><Relationship Id="rId7" Type="http://schemas.openxmlformats.org/officeDocument/2006/relationships/image" Target="../media/image199.emf"/><Relationship Id="rId12" Type="http://schemas.openxmlformats.org/officeDocument/2006/relationships/image" Target="../media/image203.png"/><Relationship Id="rId2" Type="http://schemas.openxmlformats.org/officeDocument/2006/relationships/image" Target="../media/image195.png"/><Relationship Id="rId1" Type="http://schemas.openxmlformats.org/officeDocument/2006/relationships/image" Target="../media/image194.png"/><Relationship Id="rId6" Type="http://schemas.openxmlformats.org/officeDocument/2006/relationships/image" Target="../media/image111.emf"/><Relationship Id="rId11" Type="http://schemas.openxmlformats.org/officeDocument/2006/relationships/image" Target="../media/image202.png"/><Relationship Id="rId5" Type="http://schemas.openxmlformats.org/officeDocument/2006/relationships/image" Target="../media/image198.jpeg"/><Relationship Id="rId15" Type="http://schemas.openxmlformats.org/officeDocument/2006/relationships/image" Target="../media/image113.png"/><Relationship Id="rId10" Type="http://schemas.openxmlformats.org/officeDocument/2006/relationships/image" Target="../media/image201.emf"/><Relationship Id="rId4" Type="http://schemas.openxmlformats.org/officeDocument/2006/relationships/image" Target="../media/image197.png"/><Relationship Id="rId9" Type="http://schemas.openxmlformats.org/officeDocument/2006/relationships/image" Target="../media/image200.emf"/><Relationship Id="rId14" Type="http://schemas.openxmlformats.org/officeDocument/2006/relationships/image" Target="../media/image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599</xdr:row>
      <xdr:rowOff>161925</xdr:rowOff>
    </xdr:from>
    <xdr:to>
      <xdr:col>1</xdr:col>
      <xdr:colOff>1621790</xdr:colOff>
      <xdr:row>602</xdr:row>
      <xdr:rowOff>248286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136</xdr:row>
      <xdr:rowOff>0</xdr:rowOff>
    </xdr:from>
    <xdr:to>
      <xdr:col>1</xdr:col>
      <xdr:colOff>609600</xdr:colOff>
      <xdr:row>139</xdr:row>
      <xdr:rowOff>249444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1280011</xdr:colOff>
      <xdr:row>56</xdr:row>
      <xdr:rowOff>59690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191</xdr:row>
      <xdr:rowOff>180975</xdr:rowOff>
    </xdr:from>
    <xdr:to>
      <xdr:col>7</xdr:col>
      <xdr:colOff>1661011</xdr:colOff>
      <xdr:row>193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441</xdr:row>
      <xdr:rowOff>0</xdr:rowOff>
    </xdr:from>
    <xdr:to>
      <xdr:col>7</xdr:col>
      <xdr:colOff>1770866</xdr:colOff>
      <xdr:row>441</xdr:row>
      <xdr:rowOff>515262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499</xdr:row>
      <xdr:rowOff>19050</xdr:rowOff>
    </xdr:from>
    <xdr:to>
      <xdr:col>7</xdr:col>
      <xdr:colOff>1165711</xdr:colOff>
      <xdr:row>499</xdr:row>
      <xdr:rowOff>510540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555</xdr:row>
      <xdr:rowOff>47625</xdr:rowOff>
    </xdr:from>
    <xdr:to>
      <xdr:col>7</xdr:col>
      <xdr:colOff>1199366</xdr:colOff>
      <xdr:row>555</xdr:row>
      <xdr:rowOff>548640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587</xdr:row>
      <xdr:rowOff>247650</xdr:rowOff>
    </xdr:from>
    <xdr:to>
      <xdr:col>7</xdr:col>
      <xdr:colOff>1313666</xdr:colOff>
      <xdr:row>588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607</xdr:row>
      <xdr:rowOff>142875</xdr:rowOff>
    </xdr:from>
    <xdr:to>
      <xdr:col>7</xdr:col>
      <xdr:colOff>1542266</xdr:colOff>
      <xdr:row>609</xdr:row>
      <xdr:rowOff>95884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625</xdr:row>
      <xdr:rowOff>200025</xdr:rowOff>
    </xdr:from>
    <xdr:to>
      <xdr:col>7</xdr:col>
      <xdr:colOff>1351766</xdr:colOff>
      <xdr:row>626</xdr:row>
      <xdr:rowOff>441957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657</xdr:row>
      <xdr:rowOff>161925</xdr:rowOff>
    </xdr:from>
    <xdr:to>
      <xdr:col>7</xdr:col>
      <xdr:colOff>1488926</xdr:colOff>
      <xdr:row>659</xdr:row>
      <xdr:rowOff>95886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2454752</xdr:colOff>
      <xdr:row>83</xdr:row>
      <xdr:rowOff>59690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84672</xdr:colOff>
      <xdr:row>93</xdr:row>
      <xdr:rowOff>110829</xdr:rowOff>
    </xdr:from>
    <xdr:to>
      <xdr:col>1</xdr:col>
      <xdr:colOff>2571139</xdr:colOff>
      <xdr:row>97</xdr:row>
      <xdr:rowOff>320988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2" y="31029807"/>
          <a:ext cx="2598614" cy="1530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327</xdr:row>
      <xdr:rowOff>85725</xdr:rowOff>
    </xdr:from>
    <xdr:to>
      <xdr:col>1</xdr:col>
      <xdr:colOff>1657350</xdr:colOff>
      <xdr:row>329</xdr:row>
      <xdr:rowOff>248284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334</xdr:row>
      <xdr:rowOff>104775</xdr:rowOff>
    </xdr:from>
    <xdr:to>
      <xdr:col>1</xdr:col>
      <xdr:colOff>1501140</xdr:colOff>
      <xdr:row>336</xdr:row>
      <xdr:rowOff>247666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357</xdr:row>
      <xdr:rowOff>104776</xdr:rowOff>
    </xdr:from>
    <xdr:to>
      <xdr:col>1</xdr:col>
      <xdr:colOff>1661159</xdr:colOff>
      <xdr:row>359</xdr:row>
      <xdr:rowOff>173720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197</xdr:row>
      <xdr:rowOff>6212</xdr:rowOff>
    </xdr:from>
    <xdr:to>
      <xdr:col>1</xdr:col>
      <xdr:colOff>1921620</xdr:colOff>
      <xdr:row>200</xdr:row>
      <xdr:rowOff>17009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204</xdr:row>
      <xdr:rowOff>200025</xdr:rowOff>
    </xdr:from>
    <xdr:to>
      <xdr:col>1</xdr:col>
      <xdr:colOff>1888490</xdr:colOff>
      <xdr:row>207</xdr:row>
      <xdr:rowOff>209553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218</xdr:row>
      <xdr:rowOff>231002</xdr:rowOff>
    </xdr:from>
    <xdr:to>
      <xdr:col>1</xdr:col>
      <xdr:colOff>1920240</xdr:colOff>
      <xdr:row>222</xdr:row>
      <xdr:rowOff>22719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211</xdr:row>
      <xdr:rowOff>178490</xdr:rowOff>
    </xdr:from>
    <xdr:to>
      <xdr:col>1</xdr:col>
      <xdr:colOff>1812898</xdr:colOff>
      <xdr:row>214</xdr:row>
      <xdr:rowOff>171511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240</xdr:row>
      <xdr:rowOff>61706</xdr:rowOff>
    </xdr:from>
    <xdr:to>
      <xdr:col>1</xdr:col>
      <xdr:colOff>2038487</xdr:colOff>
      <xdr:row>242</xdr:row>
      <xdr:rowOff>208668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246</xdr:row>
      <xdr:rowOff>156127</xdr:rowOff>
    </xdr:from>
    <xdr:to>
      <xdr:col>1</xdr:col>
      <xdr:colOff>2021784</xdr:colOff>
      <xdr:row>249</xdr:row>
      <xdr:rowOff>130093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273</xdr:row>
      <xdr:rowOff>219075</xdr:rowOff>
    </xdr:from>
    <xdr:to>
      <xdr:col>1</xdr:col>
      <xdr:colOff>1697990</xdr:colOff>
      <xdr:row>275</xdr:row>
      <xdr:rowOff>208912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276</xdr:row>
      <xdr:rowOff>95250</xdr:rowOff>
    </xdr:from>
    <xdr:to>
      <xdr:col>1</xdr:col>
      <xdr:colOff>1657985</xdr:colOff>
      <xdr:row>278</xdr:row>
      <xdr:rowOff>135891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253</xdr:row>
      <xdr:rowOff>124653</xdr:rowOff>
    </xdr:from>
    <xdr:to>
      <xdr:col>1</xdr:col>
      <xdr:colOff>1767840</xdr:colOff>
      <xdr:row>256</xdr:row>
      <xdr:rowOff>206573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320</xdr:row>
      <xdr:rowOff>247650</xdr:rowOff>
    </xdr:from>
    <xdr:to>
      <xdr:col>7</xdr:col>
      <xdr:colOff>1508611</xdr:colOff>
      <xdr:row>322</xdr:row>
      <xdr:rowOff>57784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341</xdr:row>
      <xdr:rowOff>57150</xdr:rowOff>
    </xdr:from>
    <xdr:to>
      <xdr:col>1</xdr:col>
      <xdr:colOff>1790701</xdr:colOff>
      <xdr:row>343</xdr:row>
      <xdr:rowOff>168494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348</xdr:row>
      <xdr:rowOff>85725</xdr:rowOff>
    </xdr:from>
    <xdr:to>
      <xdr:col>1</xdr:col>
      <xdr:colOff>1392555</xdr:colOff>
      <xdr:row>350</xdr:row>
      <xdr:rowOff>207268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355</xdr:row>
      <xdr:rowOff>28575</xdr:rowOff>
    </xdr:from>
    <xdr:to>
      <xdr:col>1</xdr:col>
      <xdr:colOff>1691640</xdr:colOff>
      <xdr:row>356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364</xdr:row>
      <xdr:rowOff>66675</xdr:rowOff>
    </xdr:from>
    <xdr:to>
      <xdr:col>1</xdr:col>
      <xdr:colOff>1386840</xdr:colOff>
      <xdr:row>366</xdr:row>
      <xdr:rowOff>250828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281</xdr:row>
      <xdr:rowOff>114300</xdr:rowOff>
    </xdr:from>
    <xdr:to>
      <xdr:col>1</xdr:col>
      <xdr:colOff>1657985</xdr:colOff>
      <xdr:row>283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279</xdr:row>
      <xdr:rowOff>152400</xdr:rowOff>
    </xdr:from>
    <xdr:to>
      <xdr:col>1</xdr:col>
      <xdr:colOff>1736090</xdr:colOff>
      <xdr:row>280</xdr:row>
      <xdr:rowOff>396839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416</xdr:row>
      <xdr:rowOff>28575</xdr:rowOff>
    </xdr:from>
    <xdr:to>
      <xdr:col>1</xdr:col>
      <xdr:colOff>1354455</xdr:colOff>
      <xdr:row>418</xdr:row>
      <xdr:rowOff>244880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422</xdr:row>
      <xdr:rowOff>85725</xdr:rowOff>
    </xdr:from>
    <xdr:to>
      <xdr:col>1</xdr:col>
      <xdr:colOff>1349300</xdr:colOff>
      <xdr:row>424</xdr:row>
      <xdr:rowOff>247089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431</xdr:row>
      <xdr:rowOff>85725</xdr:rowOff>
    </xdr:from>
    <xdr:to>
      <xdr:col>1</xdr:col>
      <xdr:colOff>1866900</xdr:colOff>
      <xdr:row>432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446</xdr:row>
      <xdr:rowOff>76200</xdr:rowOff>
    </xdr:from>
    <xdr:to>
      <xdr:col>1</xdr:col>
      <xdr:colOff>1424940</xdr:colOff>
      <xdr:row>449</xdr:row>
      <xdr:rowOff>205744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450</xdr:row>
      <xdr:rowOff>66675</xdr:rowOff>
    </xdr:from>
    <xdr:to>
      <xdr:col>1</xdr:col>
      <xdr:colOff>1424940</xdr:colOff>
      <xdr:row>453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569</xdr:row>
      <xdr:rowOff>95250</xdr:rowOff>
    </xdr:from>
    <xdr:to>
      <xdr:col>1</xdr:col>
      <xdr:colOff>1888490</xdr:colOff>
      <xdr:row>570</xdr:row>
      <xdr:rowOff>15612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570</xdr:row>
      <xdr:rowOff>76201</xdr:rowOff>
    </xdr:from>
    <xdr:to>
      <xdr:col>1</xdr:col>
      <xdr:colOff>1925731</xdr:colOff>
      <xdr:row>571</xdr:row>
      <xdr:rowOff>21871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571</xdr:row>
      <xdr:rowOff>85725</xdr:rowOff>
    </xdr:from>
    <xdr:to>
      <xdr:col>1</xdr:col>
      <xdr:colOff>2040890</xdr:colOff>
      <xdr:row>572</xdr:row>
      <xdr:rowOff>19493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567</xdr:row>
      <xdr:rowOff>227752</xdr:rowOff>
    </xdr:from>
    <xdr:to>
      <xdr:col>1</xdr:col>
      <xdr:colOff>1617457</xdr:colOff>
      <xdr:row>567</xdr:row>
      <xdr:rowOff>969607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568</xdr:row>
      <xdr:rowOff>66675</xdr:rowOff>
    </xdr:from>
    <xdr:to>
      <xdr:col>1</xdr:col>
      <xdr:colOff>1693769</xdr:colOff>
      <xdr:row>568</xdr:row>
      <xdr:rowOff>860823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592</xdr:row>
      <xdr:rowOff>114300</xdr:rowOff>
    </xdr:from>
    <xdr:to>
      <xdr:col>1</xdr:col>
      <xdr:colOff>1752600</xdr:colOff>
      <xdr:row>594</xdr:row>
      <xdr:rowOff>243845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595</xdr:row>
      <xdr:rowOff>123825</xdr:rowOff>
    </xdr:from>
    <xdr:to>
      <xdr:col>1</xdr:col>
      <xdr:colOff>1545590</xdr:colOff>
      <xdr:row>596</xdr:row>
      <xdr:rowOff>21595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596</xdr:row>
      <xdr:rowOff>95250</xdr:rowOff>
    </xdr:from>
    <xdr:to>
      <xdr:col>1</xdr:col>
      <xdr:colOff>1507490</xdr:colOff>
      <xdr:row>597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597</xdr:row>
      <xdr:rowOff>104775</xdr:rowOff>
    </xdr:from>
    <xdr:to>
      <xdr:col>1</xdr:col>
      <xdr:colOff>1615440</xdr:colOff>
      <xdr:row>597</xdr:row>
      <xdr:rowOff>1009651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602</xdr:row>
      <xdr:rowOff>561</xdr:rowOff>
    </xdr:from>
    <xdr:to>
      <xdr:col>1</xdr:col>
      <xdr:colOff>1545590</xdr:colOff>
      <xdr:row>602</xdr:row>
      <xdr:rowOff>855308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611</xdr:row>
      <xdr:rowOff>19050</xdr:rowOff>
    </xdr:from>
    <xdr:to>
      <xdr:col>1</xdr:col>
      <xdr:colOff>1733550</xdr:colOff>
      <xdr:row>613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615</xdr:row>
      <xdr:rowOff>142875</xdr:rowOff>
    </xdr:from>
    <xdr:to>
      <xdr:col>1</xdr:col>
      <xdr:colOff>1805940</xdr:colOff>
      <xdr:row>615</xdr:row>
      <xdr:rowOff>1010286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631</xdr:row>
      <xdr:rowOff>114300</xdr:rowOff>
    </xdr:from>
    <xdr:to>
      <xdr:col>1</xdr:col>
      <xdr:colOff>1653540</xdr:colOff>
      <xdr:row>633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634</xdr:row>
      <xdr:rowOff>95250</xdr:rowOff>
    </xdr:from>
    <xdr:to>
      <xdr:col>1</xdr:col>
      <xdr:colOff>1657985</xdr:colOff>
      <xdr:row>634</xdr:row>
      <xdr:rowOff>1047750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635</xdr:row>
      <xdr:rowOff>95250</xdr:rowOff>
    </xdr:from>
    <xdr:to>
      <xdr:col>1</xdr:col>
      <xdr:colOff>1638300</xdr:colOff>
      <xdr:row>635</xdr:row>
      <xdr:rowOff>1045844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636</xdr:row>
      <xdr:rowOff>85725</xdr:rowOff>
    </xdr:from>
    <xdr:to>
      <xdr:col>1</xdr:col>
      <xdr:colOff>1539240</xdr:colOff>
      <xdr:row>636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637</xdr:row>
      <xdr:rowOff>104775</xdr:rowOff>
    </xdr:from>
    <xdr:to>
      <xdr:col>1</xdr:col>
      <xdr:colOff>1696085</xdr:colOff>
      <xdr:row>637</xdr:row>
      <xdr:rowOff>1009649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639</xdr:row>
      <xdr:rowOff>104775</xdr:rowOff>
    </xdr:from>
    <xdr:to>
      <xdr:col>1</xdr:col>
      <xdr:colOff>1391285</xdr:colOff>
      <xdr:row>639</xdr:row>
      <xdr:rowOff>933452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473</xdr:row>
      <xdr:rowOff>104775</xdr:rowOff>
    </xdr:from>
    <xdr:to>
      <xdr:col>1</xdr:col>
      <xdr:colOff>1882140</xdr:colOff>
      <xdr:row>476</xdr:row>
      <xdr:rowOff>213356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469</xdr:row>
      <xdr:rowOff>85725</xdr:rowOff>
    </xdr:from>
    <xdr:to>
      <xdr:col>1</xdr:col>
      <xdr:colOff>1943100</xdr:colOff>
      <xdr:row>472</xdr:row>
      <xdr:rowOff>205740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477</xdr:row>
      <xdr:rowOff>76200</xdr:rowOff>
    </xdr:from>
    <xdr:to>
      <xdr:col>1</xdr:col>
      <xdr:colOff>1886585</xdr:colOff>
      <xdr:row>480</xdr:row>
      <xdr:rowOff>213356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484</xdr:row>
      <xdr:rowOff>66675</xdr:rowOff>
    </xdr:from>
    <xdr:to>
      <xdr:col>1</xdr:col>
      <xdr:colOff>2000885</xdr:colOff>
      <xdr:row>487</xdr:row>
      <xdr:rowOff>205741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488</xdr:row>
      <xdr:rowOff>85725</xdr:rowOff>
    </xdr:from>
    <xdr:to>
      <xdr:col>1</xdr:col>
      <xdr:colOff>1886585</xdr:colOff>
      <xdr:row>491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492</xdr:row>
      <xdr:rowOff>114300</xdr:rowOff>
    </xdr:from>
    <xdr:to>
      <xdr:col>1</xdr:col>
      <xdr:colOff>1886585</xdr:colOff>
      <xdr:row>495</xdr:row>
      <xdr:rowOff>207012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462</xdr:row>
      <xdr:rowOff>104775</xdr:rowOff>
    </xdr:from>
    <xdr:to>
      <xdr:col>1</xdr:col>
      <xdr:colOff>1729740</xdr:colOff>
      <xdr:row>465</xdr:row>
      <xdr:rowOff>167646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454</xdr:row>
      <xdr:rowOff>95250</xdr:rowOff>
    </xdr:from>
    <xdr:to>
      <xdr:col>1</xdr:col>
      <xdr:colOff>1393190</xdr:colOff>
      <xdr:row>457</xdr:row>
      <xdr:rowOff>173993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307</xdr:row>
      <xdr:rowOff>44824</xdr:rowOff>
    </xdr:from>
    <xdr:to>
      <xdr:col>1</xdr:col>
      <xdr:colOff>1845385</xdr:colOff>
      <xdr:row>310</xdr:row>
      <xdr:rowOff>60065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263</xdr:row>
      <xdr:rowOff>64434</xdr:rowOff>
    </xdr:from>
    <xdr:to>
      <xdr:col>1</xdr:col>
      <xdr:colOff>2155751</xdr:colOff>
      <xdr:row>266</xdr:row>
      <xdr:rowOff>134284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511</xdr:row>
      <xdr:rowOff>238125</xdr:rowOff>
    </xdr:from>
    <xdr:to>
      <xdr:col>1</xdr:col>
      <xdr:colOff>2421890</xdr:colOff>
      <xdr:row>516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572</xdr:row>
      <xdr:rowOff>95250</xdr:rowOff>
    </xdr:from>
    <xdr:to>
      <xdr:col>1</xdr:col>
      <xdr:colOff>2000885</xdr:colOff>
      <xdr:row>573</xdr:row>
      <xdr:rowOff>972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139</xdr:row>
      <xdr:rowOff>38100</xdr:rowOff>
    </xdr:from>
    <xdr:to>
      <xdr:col>1</xdr:col>
      <xdr:colOff>2533650</xdr:colOff>
      <xdr:row>143</xdr:row>
      <xdr:rowOff>56625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2229264</xdr:colOff>
      <xdr:row>65</xdr:row>
      <xdr:rowOff>20456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526</xdr:row>
      <xdr:rowOff>180975</xdr:rowOff>
    </xdr:from>
    <xdr:to>
      <xdr:col>1</xdr:col>
      <xdr:colOff>2362200</xdr:colOff>
      <xdr:row>530</xdr:row>
      <xdr:rowOff>172084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518</xdr:row>
      <xdr:rowOff>190500</xdr:rowOff>
    </xdr:from>
    <xdr:to>
      <xdr:col>1</xdr:col>
      <xdr:colOff>2286000</xdr:colOff>
      <xdr:row>522</xdr:row>
      <xdr:rowOff>91441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625236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430</xdr:row>
      <xdr:rowOff>40584</xdr:rowOff>
    </xdr:from>
    <xdr:to>
      <xdr:col>1</xdr:col>
      <xdr:colOff>1693461</xdr:colOff>
      <xdr:row>430</xdr:row>
      <xdr:rowOff>670390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563</xdr:row>
      <xdr:rowOff>38100</xdr:rowOff>
    </xdr:from>
    <xdr:to>
      <xdr:col>1</xdr:col>
      <xdr:colOff>1963159</xdr:colOff>
      <xdr:row>563</xdr:row>
      <xdr:rowOff>821303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565</xdr:row>
      <xdr:rowOff>117747</xdr:rowOff>
    </xdr:from>
    <xdr:to>
      <xdr:col>1</xdr:col>
      <xdr:colOff>1656342</xdr:colOff>
      <xdr:row>566</xdr:row>
      <xdr:rowOff>476663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562</xdr:row>
      <xdr:rowOff>87573</xdr:rowOff>
    </xdr:from>
    <xdr:to>
      <xdr:col>1</xdr:col>
      <xdr:colOff>1882812</xdr:colOff>
      <xdr:row>562</xdr:row>
      <xdr:rowOff>891656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560</xdr:row>
      <xdr:rowOff>28575</xdr:rowOff>
    </xdr:from>
    <xdr:to>
      <xdr:col>1</xdr:col>
      <xdr:colOff>2231390</xdr:colOff>
      <xdr:row>561</xdr:row>
      <xdr:rowOff>551888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614</xdr:row>
      <xdr:rowOff>57150</xdr:rowOff>
    </xdr:from>
    <xdr:to>
      <xdr:col>1</xdr:col>
      <xdr:colOff>1714500</xdr:colOff>
      <xdr:row>615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618</xdr:row>
      <xdr:rowOff>19050</xdr:rowOff>
    </xdr:from>
    <xdr:to>
      <xdr:col>1</xdr:col>
      <xdr:colOff>1463040</xdr:colOff>
      <xdr:row>619</xdr:row>
      <xdr:rowOff>16959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620</xdr:row>
      <xdr:rowOff>38100</xdr:rowOff>
    </xdr:from>
    <xdr:to>
      <xdr:col>1</xdr:col>
      <xdr:colOff>1810385</xdr:colOff>
      <xdr:row>620</xdr:row>
      <xdr:rowOff>1008829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619</xdr:row>
      <xdr:rowOff>38100</xdr:rowOff>
    </xdr:from>
    <xdr:to>
      <xdr:col>1</xdr:col>
      <xdr:colOff>1767840</xdr:colOff>
      <xdr:row>619</xdr:row>
      <xdr:rowOff>1082265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638</xdr:row>
      <xdr:rowOff>104775</xdr:rowOff>
    </xdr:from>
    <xdr:to>
      <xdr:col>1</xdr:col>
      <xdr:colOff>1736090</xdr:colOff>
      <xdr:row>638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641</xdr:row>
      <xdr:rowOff>47625</xdr:rowOff>
    </xdr:from>
    <xdr:to>
      <xdr:col>7</xdr:col>
      <xdr:colOff>1333351</xdr:colOff>
      <xdr:row>643</xdr:row>
      <xdr:rowOff>20593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613</xdr:row>
      <xdr:rowOff>95250</xdr:rowOff>
    </xdr:from>
    <xdr:to>
      <xdr:col>1</xdr:col>
      <xdr:colOff>1882140</xdr:colOff>
      <xdr:row>614</xdr:row>
      <xdr:rowOff>19684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458</xdr:row>
      <xdr:rowOff>38100</xdr:rowOff>
    </xdr:from>
    <xdr:to>
      <xdr:col>1</xdr:col>
      <xdr:colOff>1848485</xdr:colOff>
      <xdr:row>461</xdr:row>
      <xdr:rowOff>243842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645</xdr:row>
      <xdr:rowOff>85725</xdr:rowOff>
    </xdr:from>
    <xdr:to>
      <xdr:col>1</xdr:col>
      <xdr:colOff>1619250</xdr:colOff>
      <xdr:row>647</xdr:row>
      <xdr:rowOff>250139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648</xdr:row>
      <xdr:rowOff>95250</xdr:rowOff>
    </xdr:from>
    <xdr:to>
      <xdr:col>1</xdr:col>
      <xdr:colOff>1657985</xdr:colOff>
      <xdr:row>648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649</xdr:row>
      <xdr:rowOff>95250</xdr:rowOff>
    </xdr:from>
    <xdr:to>
      <xdr:col>1</xdr:col>
      <xdr:colOff>1638300</xdr:colOff>
      <xdr:row>649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650</xdr:row>
      <xdr:rowOff>85725</xdr:rowOff>
    </xdr:from>
    <xdr:to>
      <xdr:col>1</xdr:col>
      <xdr:colOff>1539240</xdr:colOff>
      <xdr:row>650</xdr:row>
      <xdr:rowOff>1049655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651</xdr:row>
      <xdr:rowOff>104775</xdr:rowOff>
    </xdr:from>
    <xdr:to>
      <xdr:col>1</xdr:col>
      <xdr:colOff>1696085</xdr:colOff>
      <xdr:row>651</xdr:row>
      <xdr:rowOff>1010284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653</xdr:row>
      <xdr:rowOff>76200</xdr:rowOff>
    </xdr:from>
    <xdr:to>
      <xdr:col>1</xdr:col>
      <xdr:colOff>1409700</xdr:colOff>
      <xdr:row>653</xdr:row>
      <xdr:rowOff>1010286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652</xdr:row>
      <xdr:rowOff>104775</xdr:rowOff>
    </xdr:from>
    <xdr:to>
      <xdr:col>1</xdr:col>
      <xdr:colOff>1736090</xdr:colOff>
      <xdr:row>652</xdr:row>
      <xdr:rowOff>973457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616</xdr:row>
      <xdr:rowOff>95250</xdr:rowOff>
    </xdr:from>
    <xdr:to>
      <xdr:col>1</xdr:col>
      <xdr:colOff>2155190</xdr:colOff>
      <xdr:row>617</xdr:row>
      <xdr:rowOff>1059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299</xdr:row>
      <xdr:rowOff>276225</xdr:rowOff>
    </xdr:from>
    <xdr:to>
      <xdr:col>7</xdr:col>
      <xdr:colOff>1504166</xdr:colOff>
      <xdr:row>301</xdr:row>
      <xdr:rowOff>175258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1501140</xdr:colOff>
      <xdr:row>36</xdr:row>
      <xdr:rowOff>248285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1545037</xdr:colOff>
      <xdr:row>40</xdr:row>
      <xdr:rowOff>94339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1506276</xdr:colOff>
      <xdr:row>42</xdr:row>
      <xdr:rowOff>512363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1543685</xdr:colOff>
      <xdr:row>44</xdr:row>
      <xdr:rowOff>555818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598</xdr:row>
      <xdr:rowOff>9525</xdr:rowOff>
    </xdr:from>
    <xdr:to>
      <xdr:col>1</xdr:col>
      <xdr:colOff>1431290</xdr:colOff>
      <xdr:row>599</xdr:row>
      <xdr:rowOff>19687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284</xdr:row>
      <xdr:rowOff>134097</xdr:rowOff>
    </xdr:from>
    <xdr:to>
      <xdr:col>1</xdr:col>
      <xdr:colOff>1656603</xdr:colOff>
      <xdr:row>285</xdr:row>
      <xdr:rowOff>94317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286</xdr:row>
      <xdr:rowOff>47625</xdr:rowOff>
    </xdr:from>
    <xdr:to>
      <xdr:col>1</xdr:col>
      <xdr:colOff>1431290</xdr:colOff>
      <xdr:row>287</xdr:row>
      <xdr:rowOff>205740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661</xdr:row>
      <xdr:rowOff>96370</xdr:rowOff>
    </xdr:from>
    <xdr:to>
      <xdr:col>1</xdr:col>
      <xdr:colOff>1984562</xdr:colOff>
      <xdr:row>664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688</xdr:row>
      <xdr:rowOff>89648</xdr:rowOff>
    </xdr:from>
    <xdr:to>
      <xdr:col>1</xdr:col>
      <xdr:colOff>1772281</xdr:colOff>
      <xdr:row>691</xdr:row>
      <xdr:rowOff>212280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107</xdr:row>
      <xdr:rowOff>54428</xdr:rowOff>
    </xdr:from>
    <xdr:to>
      <xdr:col>1</xdr:col>
      <xdr:colOff>2497193</xdr:colOff>
      <xdr:row>107</xdr:row>
      <xdr:rowOff>588191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372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379</xdr:row>
      <xdr:rowOff>22413</xdr:rowOff>
    </xdr:from>
    <xdr:to>
      <xdr:col>1</xdr:col>
      <xdr:colOff>1883223</xdr:colOff>
      <xdr:row>382</xdr:row>
      <xdr:rowOff>211489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391</xdr:row>
      <xdr:rowOff>33619</xdr:rowOff>
    </xdr:from>
    <xdr:to>
      <xdr:col>1</xdr:col>
      <xdr:colOff>1698849</xdr:colOff>
      <xdr:row>394</xdr:row>
      <xdr:rowOff>213004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383</xdr:row>
      <xdr:rowOff>33618</xdr:rowOff>
    </xdr:from>
    <xdr:to>
      <xdr:col>1</xdr:col>
      <xdr:colOff>1847477</xdr:colOff>
      <xdr:row>386</xdr:row>
      <xdr:rowOff>208247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387</xdr:row>
      <xdr:rowOff>78440</xdr:rowOff>
    </xdr:from>
    <xdr:to>
      <xdr:col>1</xdr:col>
      <xdr:colOff>1826559</xdr:colOff>
      <xdr:row>390</xdr:row>
      <xdr:rowOff>246745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395</xdr:row>
      <xdr:rowOff>22411</xdr:rowOff>
    </xdr:from>
    <xdr:to>
      <xdr:col>1</xdr:col>
      <xdr:colOff>2191498</xdr:colOff>
      <xdr:row>397</xdr:row>
      <xdr:rowOff>212571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751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755</xdr:row>
      <xdr:rowOff>100852</xdr:rowOff>
    </xdr:from>
    <xdr:to>
      <xdr:col>1</xdr:col>
      <xdr:colOff>1770530</xdr:colOff>
      <xdr:row>758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763</xdr:row>
      <xdr:rowOff>224118</xdr:rowOff>
    </xdr:from>
    <xdr:to>
      <xdr:col>1</xdr:col>
      <xdr:colOff>1861858</xdr:colOff>
      <xdr:row>766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759</xdr:row>
      <xdr:rowOff>156882</xdr:rowOff>
    </xdr:from>
    <xdr:to>
      <xdr:col>1</xdr:col>
      <xdr:colOff>1837765</xdr:colOff>
      <xdr:row>762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767</xdr:row>
      <xdr:rowOff>168088</xdr:rowOff>
    </xdr:from>
    <xdr:to>
      <xdr:col>1</xdr:col>
      <xdr:colOff>1826559</xdr:colOff>
      <xdr:row>768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769</xdr:row>
      <xdr:rowOff>89648</xdr:rowOff>
    </xdr:from>
    <xdr:to>
      <xdr:col>1</xdr:col>
      <xdr:colOff>1860177</xdr:colOff>
      <xdr:row>772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371</xdr:row>
      <xdr:rowOff>47625</xdr:rowOff>
    </xdr:from>
    <xdr:to>
      <xdr:col>1</xdr:col>
      <xdr:colOff>1695450</xdr:colOff>
      <xdr:row>372</xdr:row>
      <xdr:rowOff>58852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109</xdr:row>
      <xdr:rowOff>618435</xdr:rowOff>
    </xdr:from>
    <xdr:to>
      <xdr:col>1</xdr:col>
      <xdr:colOff>2534727</xdr:colOff>
      <xdr:row>114</xdr:row>
      <xdr:rowOff>60211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398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405</xdr:row>
      <xdr:rowOff>108857</xdr:rowOff>
    </xdr:from>
    <xdr:to>
      <xdr:col>1</xdr:col>
      <xdr:colOff>2155371</xdr:colOff>
      <xdr:row>409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409</xdr:row>
      <xdr:rowOff>206829</xdr:rowOff>
    </xdr:from>
    <xdr:to>
      <xdr:col>1</xdr:col>
      <xdr:colOff>1582238</xdr:colOff>
      <xdr:row>412</xdr:row>
      <xdr:rowOff>243894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232</xdr:row>
      <xdr:rowOff>100606</xdr:rowOff>
    </xdr:from>
    <xdr:to>
      <xdr:col>1</xdr:col>
      <xdr:colOff>1963562</xdr:colOff>
      <xdr:row>235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617</xdr:row>
      <xdr:rowOff>38100</xdr:rowOff>
    </xdr:from>
    <xdr:to>
      <xdr:col>1</xdr:col>
      <xdr:colOff>1543050</xdr:colOff>
      <xdr:row>617</xdr:row>
      <xdr:rowOff>859155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436</xdr:row>
      <xdr:rowOff>231917</xdr:rowOff>
    </xdr:from>
    <xdr:to>
      <xdr:col>1</xdr:col>
      <xdr:colOff>1429083</xdr:colOff>
      <xdr:row>438</xdr:row>
      <xdr:rowOff>265042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535</xdr:row>
      <xdr:rowOff>265043</xdr:rowOff>
    </xdr:from>
    <xdr:to>
      <xdr:col>1</xdr:col>
      <xdr:colOff>2340168</xdr:colOff>
      <xdr:row>538</xdr:row>
      <xdr:rowOff>245897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428</xdr:row>
      <xdr:rowOff>33130</xdr:rowOff>
    </xdr:from>
    <xdr:to>
      <xdr:col>1</xdr:col>
      <xdr:colOff>1786609</xdr:colOff>
      <xdr:row>428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426</xdr:row>
      <xdr:rowOff>33131</xdr:rowOff>
    </xdr:from>
    <xdr:to>
      <xdr:col>1</xdr:col>
      <xdr:colOff>1764194</xdr:colOff>
      <xdr:row>427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534</xdr:row>
      <xdr:rowOff>0</xdr:rowOff>
    </xdr:from>
    <xdr:to>
      <xdr:col>1</xdr:col>
      <xdr:colOff>2306375</xdr:colOff>
      <xdr:row>537</xdr:row>
      <xdr:rowOff>17383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108</xdr:row>
      <xdr:rowOff>33618</xdr:rowOff>
    </xdr:from>
    <xdr:to>
      <xdr:col>1</xdr:col>
      <xdr:colOff>2458809</xdr:colOff>
      <xdr:row>110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225</xdr:row>
      <xdr:rowOff>188429</xdr:rowOff>
    </xdr:from>
    <xdr:to>
      <xdr:col>1</xdr:col>
      <xdr:colOff>1964761</xdr:colOff>
      <xdr:row>229</xdr:row>
      <xdr:rowOff>96162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178</xdr:row>
      <xdr:rowOff>38100</xdr:rowOff>
    </xdr:from>
    <xdr:to>
      <xdr:col>1</xdr:col>
      <xdr:colOff>2186940</xdr:colOff>
      <xdr:row>182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2308859</xdr:colOff>
      <xdr:row>90</xdr:row>
      <xdr:rowOff>134436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1584426</xdr:colOff>
      <xdr:row>50</xdr:row>
      <xdr:rowOff>251387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679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679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670</xdr:row>
      <xdr:rowOff>16565</xdr:rowOff>
    </xdr:from>
    <xdr:to>
      <xdr:col>1</xdr:col>
      <xdr:colOff>2041994</xdr:colOff>
      <xdr:row>673</xdr:row>
      <xdr:rowOff>207761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696</xdr:row>
      <xdr:rowOff>256761</xdr:rowOff>
    </xdr:from>
    <xdr:to>
      <xdr:col>1</xdr:col>
      <xdr:colOff>1755913</xdr:colOff>
      <xdr:row>700</xdr:row>
      <xdr:rowOff>245713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47625</xdr:rowOff>
    </xdr:from>
    <xdr:to>
      <xdr:col>1</xdr:col>
      <xdr:colOff>2415540</xdr:colOff>
      <xdr:row>104</xdr:row>
      <xdr:rowOff>243840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DF452C-25D1-1551-FC76-592ED85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461325"/>
          <a:ext cx="24193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168</xdr:row>
      <xdr:rowOff>127224</xdr:rowOff>
    </xdr:from>
    <xdr:to>
      <xdr:col>1</xdr:col>
      <xdr:colOff>1807768</xdr:colOff>
      <xdr:row>170</xdr:row>
      <xdr:rowOff>200443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27DEB82-9090-4F85-83A7-29CD1A2F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ackgroundRemoval t="4885" b="95842" l="9994" r="89976">
                      <a14:foregroundMark x1="52604" y1="89907" x2="59903" y2="95115"/>
                      <a14:foregroundMark x1="59903" y1="95115" x2="56753" y2="86677"/>
                      <a14:foregroundMark x1="56753" y1="86677" x2="52968" y2="89584"/>
                      <a14:foregroundMark x1="62780" y1="95842" x2="63477" y2="95115"/>
                      <a14:foregroundMark x1="64173" y1="9972" x2="57329" y2="8317"/>
                      <a14:foregroundMark x1="57329" y1="8317" x2="27196" y2="35285"/>
                      <a14:foregroundMark x1="59600" y1="6459" x2="63265" y2="4885"/>
                      <a14:foregroundMark x1="16808" y1="67340" x2="11629" y2="64352"/>
                      <a14:foregroundMark x1="24409" y1="36617" x2="24409" y2="36617"/>
                      <a14:foregroundMark x1="19200" y1="41542" x2="23077" y2="38514"/>
                      <a14:foregroundMark x1="11599" y1="48082" x2="12629" y2="47154"/>
                      <a14:backgroundMark x1="65960" y1="95438" x2="66717" y2="81308"/>
                      <a14:backgroundMark x1="66717" y1="81308" x2="65506" y2="44328"/>
                      <a14:backgroundMark x1="65506" y1="44328" x2="65930" y2="25636"/>
                      <a14:backgroundMark x1="65930" y1="25636" x2="64718" y2="3028"/>
                      <a14:backgroundMark x1="14870" y1="67541" x2="16172" y2="76665"/>
                      <a14:backgroundMark x1="16172" y1="76665" x2="15415" y2="74768"/>
                      <a14:backgroundMark x1="14264" y1="66815" x2="10933" y2="64836"/>
                      <a14:backgroundMark x1="11326" y1="47477" x2="24197" y2="35890"/>
                      <a14:backgroundMark x1="24197" y1="35890" x2="25348" y2="31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700" r="33201"/>
        <a:stretch>
          <a:fillRect/>
        </a:stretch>
      </xdr:blipFill>
      <xdr:spPr>
        <a:xfrm rot="5400000">
          <a:off x="905375" y="2507975"/>
          <a:ext cx="625669" cy="1807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2186940</xdr:colOff>
      <xdr:row>3</xdr:row>
      <xdr:rowOff>1160120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2192655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2190751</xdr:colOff>
      <xdr:row>2</xdr:row>
      <xdr:rowOff>1163996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1996739</xdr:colOff>
      <xdr:row>5</xdr:row>
      <xdr:rowOff>1240155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2800350</xdr:colOff>
      <xdr:row>6</xdr:row>
      <xdr:rowOff>1350882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2306956</xdr:colOff>
      <xdr:row>9</xdr:row>
      <xdr:rowOff>1087166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2148841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1927859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2306955</xdr:colOff>
      <xdr:row>16</xdr:row>
      <xdr:rowOff>1276350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2418042</xdr:colOff>
      <xdr:row>17</xdr:row>
      <xdr:rowOff>1310640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2381726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1998227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2416730</xdr:colOff>
      <xdr:row>20</xdr:row>
      <xdr:rowOff>1200150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2230874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1125856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2264272</xdr:colOff>
      <xdr:row>7</xdr:row>
      <xdr:rowOff>1234440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2270105</xdr:colOff>
      <xdr:row>8</xdr:row>
      <xdr:rowOff>1123950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1197337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631080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2377440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1009109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1964056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744855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1962150</xdr:colOff>
      <xdr:row>4</xdr:row>
      <xdr:rowOff>705747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2000854</xdr:colOff>
      <xdr:row>9</xdr:row>
      <xdr:rowOff>897255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2072830</xdr:colOff>
      <xdr:row>10</xdr:row>
      <xdr:rowOff>744856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1771106</xdr:colOff>
      <xdr:row>15</xdr:row>
      <xdr:rowOff>744855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1733540</xdr:colOff>
      <xdr:row>16</xdr:row>
      <xdr:rowOff>704850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1964056</xdr:colOff>
      <xdr:row>17</xdr:row>
      <xdr:rowOff>781519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1924000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20956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2193214</xdr:colOff>
      <xdr:row>21</xdr:row>
      <xdr:rowOff>898684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2040255</xdr:colOff>
      <xdr:row>20</xdr:row>
      <xdr:rowOff>892438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2116455</xdr:colOff>
      <xdr:row>22</xdr:row>
      <xdr:rowOff>818090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2072641</xdr:colOff>
      <xdr:row>5</xdr:row>
      <xdr:rowOff>819077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821054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2117202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2072752</xdr:colOff>
      <xdr:row>14</xdr:row>
      <xdr:rowOff>819983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2454910</xdr:colOff>
      <xdr:row>25</xdr:row>
      <xdr:rowOff>479179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436489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631080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FFBDC-643C-4CBB-A70F-D3604632237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3" y="1181102"/>
          <a:ext cx="1466847" cy="62155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2377440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7143F9-167F-4DB7-8E37-1229EAB6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9875" y="2038350"/>
          <a:ext cx="156781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1009109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EDEA46-4F75-45A0-BB5F-CA0E1E929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268910"/>
          <a:ext cx="752475" cy="893349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1962150</xdr:colOff>
      <xdr:row>4</xdr:row>
      <xdr:rowOff>705747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8E785B-8B14-42B5-8D47-ED58118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5150" y="2895600"/>
          <a:ext cx="857250" cy="648597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2072641</xdr:colOff>
      <xdr:row>5</xdr:row>
      <xdr:rowOff>819077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7645717-B026-4A3F-BCFD-3155A54F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07701" y="3759200"/>
          <a:ext cx="885190" cy="679377"/>
        </a:xfrm>
        <a:prstGeom prst="rect">
          <a:avLst/>
        </a:prstGeom>
      </xdr:spPr>
    </xdr:pic>
    <xdr:clientData/>
  </xdr:twoCellAnchor>
  <xdr:twoCellAnchor editAs="oneCell">
    <xdr:from>
      <xdr:col>3</xdr:col>
      <xdr:colOff>859631</xdr:colOff>
      <xdr:row>15</xdr:row>
      <xdr:rowOff>41275</xdr:rowOff>
    </xdr:from>
    <xdr:to>
      <xdr:col>3</xdr:col>
      <xdr:colOff>2132283</xdr:colOff>
      <xdr:row>15</xdr:row>
      <xdr:rowOff>772358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FC164F4-8336-4847-B831-B157E10C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9881" y="12519025"/>
          <a:ext cx="1272652" cy="731083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1238251</xdr:colOff>
      <xdr:row>11</xdr:row>
      <xdr:rowOff>15384</xdr:rowOff>
    </xdr:from>
    <xdr:to>
      <xdr:col>3</xdr:col>
      <xdr:colOff>2262189</xdr:colOff>
      <xdr:row>11</xdr:row>
      <xdr:rowOff>782688</xdr:rowOff>
    </xdr:to>
    <xdr:pic>
      <xdr:nvPicPr>
        <xdr:cNvPr id="29" name="Kuva 113">
          <a:extLst>
            <a:ext uri="{FF2B5EF4-FFF2-40B4-BE49-F238E27FC236}">
              <a16:creationId xmlns:a16="http://schemas.microsoft.com/office/drawing/2014/main" id="{B18C08E2-4354-406A-8AD4-C7F19BCA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1" y="9040322"/>
          <a:ext cx="1023938" cy="767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1246068</xdr:colOff>
      <xdr:row>12</xdr:row>
      <xdr:rowOff>71438</xdr:rowOff>
    </xdr:from>
    <xdr:to>
      <xdr:col>3</xdr:col>
      <xdr:colOff>2326481</xdr:colOff>
      <xdr:row>12</xdr:row>
      <xdr:rowOff>881062</xdr:rowOff>
    </xdr:to>
    <xdr:pic>
      <xdr:nvPicPr>
        <xdr:cNvPr id="30" name="Kuva 113">
          <a:extLst>
            <a:ext uri="{FF2B5EF4-FFF2-40B4-BE49-F238E27FC236}">
              <a16:creationId xmlns:a16="http://schemas.microsoft.com/office/drawing/2014/main" id="{438F735E-0D8B-434C-9050-A5D146B4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66318" y="9929813"/>
          <a:ext cx="1080413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4995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8904196" y="32465682"/>
          <a:ext cx="2024582" cy="1191550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065560" y="35807276"/>
          <a:ext cx="2024582" cy="1191551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8895230" y="37225941"/>
          <a:ext cx="2024582" cy="1191550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243841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83</xdr:row>
      <xdr:rowOff>504091</xdr:rowOff>
    </xdr:from>
    <xdr:to>
      <xdr:col>1</xdr:col>
      <xdr:colOff>1524000</xdr:colOff>
      <xdr:row>86</xdr:row>
      <xdr:rowOff>250190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88</xdr:row>
      <xdr:rowOff>38100</xdr:rowOff>
    </xdr:from>
    <xdr:to>
      <xdr:col>1</xdr:col>
      <xdr:colOff>1494155</xdr:colOff>
      <xdr:row>89</xdr:row>
      <xdr:rowOff>565687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1989457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90</xdr:row>
      <xdr:rowOff>252047</xdr:rowOff>
    </xdr:from>
    <xdr:to>
      <xdr:col>1</xdr:col>
      <xdr:colOff>1541194</xdr:colOff>
      <xdr:row>93</xdr:row>
      <xdr:rowOff>105068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107</xdr:row>
      <xdr:rowOff>38100</xdr:rowOff>
    </xdr:from>
    <xdr:to>
      <xdr:col>1</xdr:col>
      <xdr:colOff>2186940</xdr:colOff>
      <xdr:row>111</xdr:row>
      <xdr:rowOff>218850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2209800</xdr:colOff>
      <xdr:row>49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50</xdr:row>
      <xdr:rowOff>38100</xdr:rowOff>
    </xdr:from>
    <xdr:to>
      <xdr:col>1</xdr:col>
      <xdr:colOff>609600</xdr:colOff>
      <xdr:row>54</xdr:row>
      <xdr:rowOff>167642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50</xdr:row>
      <xdr:rowOff>19050</xdr:rowOff>
    </xdr:from>
    <xdr:to>
      <xdr:col>1</xdr:col>
      <xdr:colOff>2276475</xdr:colOff>
      <xdr:row>53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19050</xdr:rowOff>
    </xdr:from>
    <xdr:to>
      <xdr:col>1</xdr:col>
      <xdr:colOff>2209800</xdr:colOff>
      <xdr:row>45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46</xdr:row>
      <xdr:rowOff>114300</xdr:rowOff>
    </xdr:from>
    <xdr:to>
      <xdr:col>1</xdr:col>
      <xdr:colOff>1809750</xdr:colOff>
      <xdr:row>49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54</xdr:row>
      <xdr:rowOff>57150</xdr:rowOff>
    </xdr:from>
    <xdr:to>
      <xdr:col>1</xdr:col>
      <xdr:colOff>1800225</xdr:colOff>
      <xdr:row>57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126</xdr:row>
      <xdr:rowOff>30480</xdr:rowOff>
    </xdr:from>
    <xdr:to>
      <xdr:col>5</xdr:col>
      <xdr:colOff>1104900</xdr:colOff>
      <xdr:row>126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127</xdr:row>
      <xdr:rowOff>0</xdr:rowOff>
    </xdr:from>
    <xdr:to>
      <xdr:col>5</xdr:col>
      <xdr:colOff>1097280</xdr:colOff>
      <xdr:row>127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236856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87</xdr:row>
      <xdr:rowOff>261891</xdr:rowOff>
    </xdr:from>
    <xdr:to>
      <xdr:col>1</xdr:col>
      <xdr:colOff>1505983</xdr:colOff>
      <xdr:row>89</xdr:row>
      <xdr:rowOff>485399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93</xdr:row>
      <xdr:rowOff>393105</xdr:rowOff>
    </xdr:from>
    <xdr:to>
      <xdr:col>1</xdr:col>
      <xdr:colOff>1584426</xdr:colOff>
      <xdr:row>97</xdr:row>
      <xdr:rowOff>45354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vehkope/AppData/Local/Microsoft/Windows/Temporary%20Internet%20Files/Content.Outlook/N0DY436J/COSE%20Operative%20income%20statement%2017102012.xlsx" TargetMode="External"/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5"/>
  <sheetViews>
    <sheetView topLeftCell="A571" zoomScale="70" zoomScaleNormal="70" zoomScaleSheetLayoutView="100" zoomScalePageLayoutView="25" workbookViewId="0">
      <selection activeCell="G167" sqref="G167"/>
    </sheetView>
  </sheetViews>
  <sheetFormatPr defaultColWidth="9.28515625" defaultRowHeight="20.25"/>
  <cols>
    <col min="1" max="1" width="1.7109375" style="83" customWidth="1"/>
    <col min="2" max="2" width="38.7109375" style="62" customWidth="1"/>
    <col min="3" max="3" width="94.7109375" style="62" customWidth="1"/>
    <col min="4" max="4" width="28.7109375" style="16" customWidth="1"/>
    <col min="5" max="5" width="37.85546875" style="16" customWidth="1"/>
    <col min="6" max="6" width="20.7109375" style="16" customWidth="1"/>
    <col min="7" max="7" width="29.7109375" style="17" customWidth="1"/>
    <col min="8" max="8" width="28.28515625" style="17" customWidth="1"/>
    <col min="9" max="9" width="10.28515625" style="84" bestFit="1" customWidth="1"/>
    <col min="10" max="10" width="9.7109375" style="83" bestFit="1" customWidth="1"/>
    <col min="11" max="12" width="9.7109375" style="83" customWidth="1"/>
    <col min="13" max="16384" width="9.28515625" style="83"/>
  </cols>
  <sheetData>
    <row r="1" spans="2:8" ht="22.35" customHeight="1">
      <c r="B1" s="1"/>
      <c r="C1" s="1"/>
      <c r="D1" s="2"/>
      <c r="E1" s="2"/>
      <c r="F1" s="2"/>
      <c r="G1" s="3"/>
      <c r="H1" s="3"/>
    </row>
    <row r="2" spans="2:8" ht="22.35" customHeight="1">
      <c r="B2" s="1"/>
      <c r="C2" s="5"/>
      <c r="D2" s="2"/>
      <c r="E2" s="2"/>
      <c r="F2" s="2"/>
      <c r="G2" s="3"/>
      <c r="H2" s="3"/>
    </row>
    <row r="3" spans="2:8" ht="22.35" customHeight="1">
      <c r="B3" s="1"/>
      <c r="C3" s="5"/>
      <c r="D3" s="2"/>
      <c r="E3" s="2"/>
      <c r="F3" s="2"/>
      <c r="G3" s="3"/>
      <c r="H3" s="3"/>
    </row>
    <row r="4" spans="2:8" ht="22.35" customHeight="1">
      <c r="B4" s="1"/>
      <c r="C4" s="5"/>
      <c r="D4" s="2"/>
      <c r="E4" s="2"/>
      <c r="F4" s="2"/>
      <c r="G4" s="3"/>
      <c r="H4" s="3"/>
    </row>
    <row r="5" spans="2:8" ht="22.35" customHeight="1">
      <c r="B5" s="1"/>
      <c r="C5" s="5"/>
      <c r="D5" s="2"/>
      <c r="E5" s="2"/>
      <c r="F5" s="2"/>
      <c r="G5" s="3"/>
      <c r="H5" s="3"/>
    </row>
    <row r="6" spans="2:8" ht="22.35" customHeight="1">
      <c r="B6" s="1"/>
      <c r="C6" s="5"/>
      <c r="D6" s="2"/>
      <c r="E6" s="2"/>
      <c r="F6" s="2"/>
      <c r="G6" s="3"/>
      <c r="H6" s="3"/>
    </row>
    <row r="7" spans="2:8" ht="22.35" customHeight="1">
      <c r="B7" s="1"/>
      <c r="C7" s="5"/>
      <c r="D7" s="2"/>
      <c r="E7" s="2"/>
      <c r="F7" s="2"/>
      <c r="G7" s="3"/>
      <c r="H7" s="3"/>
    </row>
    <row r="8" spans="2:8" ht="22.35" customHeight="1">
      <c r="B8" s="1"/>
      <c r="C8" s="5"/>
      <c r="D8" s="2"/>
      <c r="E8" s="2"/>
      <c r="F8" s="2"/>
      <c r="G8" s="3"/>
      <c r="H8" s="3"/>
    </row>
    <row r="9" spans="2:8" ht="22.35" customHeight="1">
      <c r="B9" s="1"/>
      <c r="C9" s="5"/>
      <c r="D9" s="2"/>
      <c r="E9" s="2"/>
      <c r="F9" s="2"/>
      <c r="G9" s="3"/>
      <c r="H9" s="3"/>
    </row>
    <row r="10" spans="2:8" ht="22.35" customHeight="1">
      <c r="B10" s="1"/>
      <c r="C10" s="5"/>
      <c r="D10" s="2"/>
      <c r="E10" s="2"/>
      <c r="F10" s="2"/>
      <c r="G10" s="3"/>
      <c r="H10" s="3"/>
    </row>
    <row r="11" spans="2:8" ht="22.35" customHeight="1">
      <c r="B11" s="1"/>
      <c r="C11" s="5"/>
      <c r="D11" s="2"/>
      <c r="E11" s="2"/>
      <c r="F11" s="2"/>
      <c r="G11" s="3"/>
      <c r="H11" s="3"/>
    </row>
    <row r="12" spans="2:8" ht="22.35" customHeight="1">
      <c r="B12" s="1"/>
      <c r="C12" s="5"/>
      <c r="D12" s="2"/>
      <c r="E12" s="2"/>
      <c r="F12" s="2"/>
      <c r="G12" s="3"/>
      <c r="H12" s="3"/>
    </row>
    <row r="13" spans="2:8" ht="22.35" customHeight="1">
      <c r="B13" s="1"/>
      <c r="C13" s="1"/>
      <c r="D13" s="2"/>
      <c r="E13" s="2"/>
      <c r="F13" s="2"/>
      <c r="G13" s="3"/>
      <c r="H13" s="3"/>
    </row>
    <row r="14" spans="2:8" ht="22.35" customHeight="1">
      <c r="B14" s="1"/>
      <c r="C14" s="5"/>
      <c r="D14" s="2"/>
      <c r="E14" s="2"/>
      <c r="F14" s="2"/>
      <c r="G14" s="3"/>
      <c r="H14" s="3"/>
    </row>
    <row r="15" spans="2:8" ht="22.35" customHeight="1">
      <c r="B15" s="1"/>
      <c r="C15" s="5"/>
      <c r="D15" s="2"/>
      <c r="E15" s="2"/>
      <c r="F15" s="2"/>
      <c r="G15" s="3"/>
      <c r="H15" s="3"/>
    </row>
    <row r="16" spans="2:8" ht="22.35" customHeight="1">
      <c r="B16" s="1"/>
      <c r="C16" s="5"/>
      <c r="D16" s="2"/>
      <c r="E16" s="2"/>
      <c r="F16" s="2"/>
      <c r="G16" s="3"/>
      <c r="H16" s="3"/>
    </row>
    <row r="17" spans="2:9" ht="22.35" customHeight="1">
      <c r="B17" s="1"/>
      <c r="C17" s="5"/>
      <c r="D17" s="2"/>
      <c r="E17" s="2"/>
      <c r="F17" s="2"/>
      <c r="G17" s="3"/>
      <c r="H17" s="3"/>
      <c r="I17" s="6"/>
    </row>
    <row r="18" spans="2:9" ht="22.35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44" t="s">
        <v>0</v>
      </c>
      <c r="C19" s="644"/>
      <c r="D19" s="644"/>
      <c r="E19" s="644"/>
      <c r="F19" s="644"/>
      <c r="G19" s="644"/>
      <c r="H19" s="644"/>
      <c r="I19" s="6"/>
    </row>
    <row r="20" spans="2:9" ht="75.75" customHeight="1">
      <c r="B20" s="644" t="s">
        <v>1</v>
      </c>
      <c r="C20" s="644"/>
      <c r="D20" s="644"/>
      <c r="E20" s="644"/>
      <c r="F20" s="644"/>
      <c r="G20" s="644"/>
      <c r="H20" s="644"/>
      <c r="I20" s="6"/>
    </row>
    <row r="21" spans="2:9" ht="45" customHeight="1">
      <c r="B21" s="653" t="s">
        <v>2</v>
      </c>
      <c r="C21" s="653"/>
      <c r="D21" s="653"/>
      <c r="E21" s="653"/>
      <c r="F21" s="653"/>
      <c r="G21" s="653"/>
      <c r="H21" s="653"/>
      <c r="I21" s="6"/>
    </row>
    <row r="22" spans="2:9" ht="45" customHeight="1">
      <c r="B22" s="645" t="s">
        <v>1322</v>
      </c>
      <c r="C22" s="645"/>
      <c r="D22" s="645"/>
      <c r="E22" s="645"/>
      <c r="F22" s="645"/>
      <c r="G22" s="645"/>
      <c r="H22" s="645"/>
      <c r="I22" s="6"/>
    </row>
    <row r="23" spans="2:9" ht="22.35" customHeight="1">
      <c r="B23" s="1"/>
      <c r="C23" s="5"/>
      <c r="D23" s="2"/>
      <c r="E23" s="2"/>
      <c r="F23" s="2"/>
      <c r="G23" s="3"/>
      <c r="H23" s="3"/>
      <c r="I23" s="6"/>
    </row>
    <row r="24" spans="2:9" ht="22.35" customHeight="1">
      <c r="B24" s="1"/>
      <c r="C24" s="5"/>
      <c r="D24" s="2"/>
      <c r="E24" s="2"/>
      <c r="F24" s="2"/>
      <c r="G24" s="3"/>
      <c r="H24" s="3"/>
      <c r="I24" s="6"/>
    </row>
    <row r="25" spans="2:9" ht="22.35" customHeight="1">
      <c r="B25" s="1"/>
      <c r="C25" s="2"/>
      <c r="D25" s="2"/>
      <c r="E25" s="2"/>
      <c r="F25" s="2"/>
      <c r="G25" s="3"/>
      <c r="H25" s="3"/>
      <c r="I25" s="6"/>
    </row>
    <row r="26" spans="2:9" ht="22.35" customHeight="1">
      <c r="B26" s="1"/>
      <c r="C26" s="5"/>
      <c r="D26" s="2"/>
      <c r="E26" s="2"/>
      <c r="F26" s="2"/>
      <c r="G26" s="3"/>
      <c r="H26" s="3"/>
      <c r="I26" s="6"/>
    </row>
    <row r="27" spans="2:9" ht="22.35" customHeight="1">
      <c r="B27" s="1"/>
      <c r="C27" s="5"/>
      <c r="D27" s="2"/>
      <c r="E27" s="2"/>
      <c r="F27" s="2"/>
      <c r="G27" s="3"/>
      <c r="H27" s="3"/>
      <c r="I27" s="6"/>
    </row>
    <row r="28" spans="2:9" ht="22.35" customHeight="1">
      <c r="B28" s="1"/>
      <c r="C28" s="5"/>
      <c r="D28" s="2"/>
      <c r="E28" s="2"/>
      <c r="F28" s="2"/>
      <c r="G28" s="3"/>
      <c r="H28" s="3"/>
      <c r="I28" s="6"/>
    </row>
    <row r="29" spans="2:9" ht="22.35" customHeight="1">
      <c r="B29" s="1"/>
      <c r="C29" s="5"/>
      <c r="D29" s="2"/>
      <c r="E29" s="2"/>
      <c r="F29" s="2"/>
      <c r="G29" s="3"/>
      <c r="H29" s="3"/>
      <c r="I29" s="6"/>
    </row>
    <row r="30" spans="2:9" ht="22.35" customHeight="1">
      <c r="B30" s="1"/>
      <c r="C30" s="5"/>
      <c r="D30" s="2"/>
      <c r="E30" s="2"/>
      <c r="F30" s="2"/>
      <c r="G30" s="3"/>
      <c r="H30" s="3"/>
      <c r="I30" s="6"/>
    </row>
    <row r="31" spans="2:9" ht="22.35" customHeight="1">
      <c r="B31" s="1"/>
      <c r="C31" s="5"/>
      <c r="D31" s="2"/>
      <c r="E31" s="2"/>
      <c r="F31" s="2"/>
      <c r="G31" s="3"/>
      <c r="H31" s="3"/>
      <c r="I31" s="6"/>
    </row>
    <row r="32" spans="2:9" s="85" customFormat="1" ht="34.5" customHeight="1">
      <c r="B32" s="48" t="s">
        <v>3</v>
      </c>
      <c r="C32" s="49"/>
      <c r="D32" s="50"/>
      <c r="E32" s="50"/>
      <c r="F32" s="50"/>
      <c r="G32" s="51"/>
      <c r="H32" s="51"/>
      <c r="I32" s="28"/>
    </row>
    <row r="33" spans="2:14" s="85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2" t="s">
        <v>8</v>
      </c>
      <c r="H33" s="52" t="s">
        <v>9</v>
      </c>
      <c r="I33" s="28"/>
    </row>
    <row r="34" spans="2:14" s="85" customFormat="1" ht="22.35" customHeight="1">
      <c r="B34" s="654"/>
      <c r="C34" s="53" t="s">
        <v>10</v>
      </c>
      <c r="D34" s="37" t="s">
        <v>11</v>
      </c>
      <c r="E34" s="55" t="s">
        <v>12</v>
      </c>
      <c r="F34" s="55"/>
      <c r="G34" s="86" t="s">
        <v>13</v>
      </c>
      <c r="H34" s="56" t="s">
        <v>14</v>
      </c>
      <c r="I34" s="28"/>
    </row>
    <row r="35" spans="2:14" s="85" customFormat="1" ht="22.35" customHeight="1">
      <c r="B35" s="655"/>
      <c r="C35" s="656" t="s">
        <v>15</v>
      </c>
      <c r="D35" s="37" t="s">
        <v>16</v>
      </c>
      <c r="E35" s="55"/>
      <c r="F35" s="55"/>
      <c r="G35" s="86"/>
      <c r="H35" s="56"/>
      <c r="I35" s="28"/>
      <c r="J35" s="460"/>
      <c r="K35" s="460"/>
      <c r="L35" s="460"/>
    </row>
    <row r="36" spans="2:14" s="85" customFormat="1" ht="22.35" customHeight="1">
      <c r="B36" s="655"/>
      <c r="C36" s="657"/>
      <c r="D36" s="54"/>
      <c r="E36" s="55"/>
      <c r="F36" s="55"/>
      <c r="G36" s="86"/>
      <c r="H36" s="56"/>
      <c r="I36" s="28"/>
      <c r="J36" s="460"/>
      <c r="K36" s="460"/>
      <c r="L36" s="460"/>
    </row>
    <row r="37" spans="2:14" s="85" customFormat="1" ht="29.25" customHeight="1">
      <c r="B37" s="655"/>
      <c r="C37" s="657"/>
      <c r="D37" s="54"/>
      <c r="E37" s="55"/>
      <c r="F37" s="55"/>
      <c r="G37" s="86"/>
      <c r="H37" s="56"/>
      <c r="I37" s="28"/>
      <c r="J37" s="460"/>
      <c r="K37" s="460"/>
      <c r="L37" s="460"/>
    </row>
    <row r="38" spans="2:14" s="85" customFormat="1" ht="22.35" customHeight="1">
      <c r="B38" s="664"/>
      <c r="C38" s="88" t="s">
        <v>17</v>
      </c>
      <c r="D38" s="89" t="s">
        <v>18</v>
      </c>
      <c r="E38" s="90" t="s">
        <v>19</v>
      </c>
      <c r="F38" s="90"/>
      <c r="G38" s="91" t="s">
        <v>20</v>
      </c>
      <c r="H38" s="92" t="s">
        <v>21</v>
      </c>
      <c r="I38" s="28"/>
      <c r="J38" s="460"/>
      <c r="K38" s="460"/>
      <c r="L38" s="460"/>
    </row>
    <row r="39" spans="2:14" s="85" customFormat="1" ht="40.5" customHeight="1">
      <c r="B39" s="664"/>
      <c r="C39" s="180" t="s">
        <v>22</v>
      </c>
      <c r="D39" s="89" t="s">
        <v>23</v>
      </c>
      <c r="E39" s="90"/>
      <c r="F39" s="90"/>
      <c r="G39" s="90"/>
      <c r="H39" s="90"/>
      <c r="I39" s="28"/>
      <c r="J39" s="460"/>
      <c r="K39" s="460"/>
      <c r="L39" s="460"/>
    </row>
    <row r="40" spans="2:14" s="85" customFormat="1" ht="46.5" customHeight="1">
      <c r="B40" s="664"/>
      <c r="C40" s="90"/>
      <c r="D40" s="89" t="s">
        <v>1301</v>
      </c>
      <c r="E40" s="90" t="s">
        <v>1312</v>
      </c>
      <c r="F40" s="90"/>
      <c r="G40" s="592" t="s">
        <v>20</v>
      </c>
      <c r="H40" s="593" t="s">
        <v>21</v>
      </c>
      <c r="I40" s="28"/>
      <c r="J40" s="460"/>
      <c r="K40" s="460"/>
      <c r="L40" s="460"/>
    </row>
    <row r="41" spans="2:14" s="85" customFormat="1" ht="46.5" customHeight="1">
      <c r="B41" s="664"/>
      <c r="C41" s="90"/>
      <c r="D41" s="89" t="s">
        <v>1302</v>
      </c>
      <c r="E41" s="90"/>
      <c r="F41" s="90"/>
      <c r="G41" s="90"/>
      <c r="H41" s="90"/>
      <c r="I41" s="28"/>
      <c r="J41" s="460"/>
      <c r="K41" s="460"/>
      <c r="L41" s="460"/>
    </row>
    <row r="42" spans="2:14" s="85" customFormat="1" ht="48" customHeight="1">
      <c r="B42" s="665"/>
      <c r="C42" s="53" t="s">
        <v>24</v>
      </c>
      <c r="D42" s="54" t="s">
        <v>25</v>
      </c>
      <c r="E42" s="55" t="s">
        <v>26</v>
      </c>
      <c r="F42" s="55"/>
      <c r="G42" s="86" t="s">
        <v>27</v>
      </c>
      <c r="H42" s="56" t="s">
        <v>28</v>
      </c>
      <c r="I42" s="28"/>
      <c r="J42" s="460"/>
      <c r="K42" s="460"/>
      <c r="L42" s="460"/>
    </row>
    <row r="43" spans="2:14" s="85" customFormat="1" ht="50.25" customHeight="1">
      <c r="B43" s="666"/>
      <c r="C43" s="292" t="s">
        <v>1253</v>
      </c>
      <c r="D43" s="54" t="s">
        <v>29</v>
      </c>
      <c r="E43" s="57"/>
      <c r="F43" s="57"/>
      <c r="G43" s="87"/>
      <c r="H43" s="58"/>
      <c r="I43" s="28"/>
      <c r="J43" s="460"/>
      <c r="K43" s="460"/>
      <c r="L43" s="460"/>
    </row>
    <row r="44" spans="2:14" s="85" customFormat="1" ht="45" customHeight="1">
      <c r="B44" s="654"/>
      <c r="C44" s="88" t="s">
        <v>30</v>
      </c>
      <c r="D44" s="89" t="s">
        <v>1301</v>
      </c>
      <c r="E44" s="90" t="s">
        <v>49</v>
      </c>
      <c r="F44" s="90"/>
      <c r="G44" s="91" t="s">
        <v>32</v>
      </c>
      <c r="H44" s="97" t="s">
        <v>28</v>
      </c>
      <c r="I44" s="28"/>
      <c r="J44" s="460"/>
      <c r="K44" s="460"/>
      <c r="L44" s="460"/>
    </row>
    <row r="45" spans="2:14" s="85" customFormat="1" ht="45.75" customHeight="1">
      <c r="B45" s="655"/>
      <c r="C45" s="659" t="s">
        <v>1252</v>
      </c>
      <c r="D45" s="89" t="s">
        <v>1302</v>
      </c>
      <c r="E45" s="90"/>
      <c r="F45" s="90"/>
      <c r="G45" s="91"/>
      <c r="H45" s="92"/>
      <c r="I45" s="28"/>
      <c r="J45" s="460"/>
      <c r="K45" s="460"/>
      <c r="L45" s="460"/>
    </row>
    <row r="46" spans="2:14" s="85" customFormat="1" ht="22.35" customHeight="1">
      <c r="B46" s="655"/>
      <c r="C46" s="660"/>
      <c r="D46" s="89" t="s">
        <v>25</v>
      </c>
      <c r="E46" s="90" t="s">
        <v>31</v>
      </c>
      <c r="F46" s="90"/>
      <c r="G46" s="91" t="s">
        <v>32</v>
      </c>
      <c r="H46" s="97" t="s">
        <v>28</v>
      </c>
      <c r="I46" s="28"/>
      <c r="J46" s="460"/>
      <c r="K46" s="460"/>
      <c r="L46" s="460"/>
    </row>
    <row r="47" spans="2:14" s="85" customFormat="1" ht="32.25" customHeight="1">
      <c r="B47" s="658"/>
      <c r="C47" s="661"/>
      <c r="D47" s="93" t="s">
        <v>29</v>
      </c>
      <c r="E47" s="94"/>
      <c r="F47" s="94"/>
      <c r="G47" s="95"/>
      <c r="H47" s="96"/>
      <c r="I47" s="28"/>
      <c r="J47" s="460"/>
      <c r="K47" s="460"/>
      <c r="L47" s="460"/>
      <c r="M47" s="27"/>
      <c r="N47" s="27"/>
    </row>
    <row r="48" spans="2:14" s="85" customFormat="1" ht="24" customHeight="1">
      <c r="B48" s="667"/>
      <c r="C48" s="88" t="s">
        <v>1294</v>
      </c>
      <c r="D48" s="89" t="s">
        <v>1296</v>
      </c>
      <c r="E48" s="90" t="s">
        <v>1292</v>
      </c>
      <c r="F48" s="90"/>
      <c r="G48" s="91" t="s">
        <v>28</v>
      </c>
      <c r="H48" s="97"/>
      <c r="I48" s="28"/>
      <c r="J48" s="460"/>
      <c r="K48" s="460"/>
      <c r="L48" s="460"/>
      <c r="M48" s="27"/>
      <c r="N48" s="27"/>
    </row>
    <row r="49" spans="2:14" s="85" customFormat="1" ht="22.35" customHeight="1">
      <c r="B49" s="665"/>
      <c r="C49" s="659" t="s">
        <v>1295</v>
      </c>
      <c r="D49" s="89" t="s">
        <v>1297</v>
      </c>
      <c r="E49" s="90"/>
      <c r="F49" s="90"/>
      <c r="G49" s="91"/>
      <c r="H49" s="92"/>
      <c r="I49" s="28"/>
      <c r="J49" s="460"/>
      <c r="K49" s="460"/>
      <c r="L49" s="460"/>
      <c r="M49" s="27"/>
      <c r="N49" s="27"/>
    </row>
    <row r="50" spans="2:14" s="85" customFormat="1" ht="22.35" customHeight="1">
      <c r="B50" s="665"/>
      <c r="C50" s="660"/>
      <c r="D50" s="89" t="s">
        <v>25</v>
      </c>
      <c r="E50" s="90" t="s">
        <v>1293</v>
      </c>
      <c r="F50" s="90"/>
      <c r="G50" s="91" t="s">
        <v>28</v>
      </c>
      <c r="H50" s="97"/>
      <c r="I50" s="28"/>
      <c r="J50" s="460"/>
      <c r="K50" s="460"/>
      <c r="L50" s="460"/>
      <c r="M50" s="27"/>
      <c r="N50" s="27"/>
    </row>
    <row r="51" spans="2:14" ht="22.35" customHeight="1">
      <c r="B51" s="665"/>
      <c r="C51" s="661"/>
      <c r="D51" s="93" t="s">
        <v>29</v>
      </c>
      <c r="E51" s="94"/>
      <c r="F51" s="94"/>
      <c r="G51" s="95"/>
      <c r="H51" s="96"/>
      <c r="I51" s="6"/>
      <c r="J51" s="460"/>
      <c r="K51" s="460"/>
      <c r="L51" s="460"/>
      <c r="M51" s="4"/>
      <c r="N51" s="4"/>
    </row>
    <row r="52" spans="2:14" ht="21.75" customHeight="1">
      <c r="B52" s="98" t="s">
        <v>33</v>
      </c>
      <c r="C52" s="15"/>
      <c r="I52" s="6"/>
      <c r="J52" s="460"/>
      <c r="K52" s="460"/>
      <c r="L52" s="460"/>
      <c r="M52" s="4"/>
      <c r="N52" s="4"/>
    </row>
    <row r="53" spans="2:14" ht="22.35" customHeight="1">
      <c r="B53" s="1"/>
      <c r="C53" s="5"/>
      <c r="D53" s="2"/>
      <c r="E53" s="2"/>
      <c r="F53" s="2"/>
      <c r="G53" s="3"/>
      <c r="H53" s="3"/>
      <c r="I53" s="6"/>
      <c r="J53" s="460"/>
      <c r="K53" s="460"/>
      <c r="L53" s="460"/>
      <c r="M53" s="4"/>
      <c r="N53" s="4"/>
    </row>
    <row r="54" spans="2:14" ht="22.35" customHeight="1">
      <c r="B54" s="1"/>
      <c r="C54" s="5"/>
      <c r="D54" s="2"/>
      <c r="E54" s="2"/>
      <c r="F54" s="2"/>
      <c r="G54" s="3"/>
      <c r="H54" s="3"/>
      <c r="I54" s="6"/>
      <c r="J54" s="460"/>
      <c r="K54" s="460"/>
      <c r="L54" s="460"/>
      <c r="M54" s="4"/>
      <c r="N54" s="4"/>
    </row>
    <row r="55" spans="2:14" ht="22.35" customHeight="1">
      <c r="B55" s="1"/>
      <c r="C55" s="5"/>
      <c r="D55" s="2"/>
      <c r="E55" s="2"/>
      <c r="F55" s="2"/>
      <c r="G55" s="3"/>
      <c r="H55" s="3"/>
      <c r="I55" s="6"/>
      <c r="J55" s="460"/>
      <c r="K55" s="460"/>
      <c r="L55" s="460"/>
      <c r="M55" s="4"/>
      <c r="N55" s="4"/>
    </row>
    <row r="56" spans="2:14" ht="44.65" customHeight="1">
      <c r="B56" s="100" t="s">
        <v>34</v>
      </c>
      <c r="C56" s="4"/>
      <c r="D56" s="4"/>
      <c r="I56" s="6"/>
      <c r="J56" s="460"/>
      <c r="K56" s="460"/>
      <c r="L56" s="460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60"/>
      <c r="K57" s="460"/>
      <c r="L57" s="460"/>
      <c r="M57" s="4"/>
      <c r="N57" s="4"/>
    </row>
    <row r="58" spans="2:14" ht="16.5" customHeight="1">
      <c r="B58" s="101"/>
      <c r="C58" s="12"/>
      <c r="D58" s="12"/>
      <c r="E58" s="12"/>
      <c r="F58" s="12"/>
      <c r="G58" s="12"/>
      <c r="H58" s="102">
        <v>46127</v>
      </c>
      <c r="I58" s="6"/>
      <c r="J58" s="460"/>
      <c r="K58" s="460"/>
      <c r="L58" s="460"/>
      <c r="M58" s="4"/>
      <c r="N58" s="4"/>
    </row>
    <row r="59" spans="2:14" ht="22.35" customHeight="1">
      <c r="B59" s="14"/>
      <c r="C59" s="15"/>
      <c r="H59" s="17" t="s">
        <v>36</v>
      </c>
      <c r="I59" s="6"/>
      <c r="J59" s="460"/>
      <c r="K59" s="460"/>
      <c r="L59" s="460"/>
      <c r="M59" s="4"/>
      <c r="N59" s="4"/>
    </row>
    <row r="60" spans="2:14" ht="22.35" customHeight="1">
      <c r="B60" s="18" t="s">
        <v>37</v>
      </c>
      <c r="C60" s="19"/>
      <c r="D60" s="19"/>
      <c r="E60" s="20"/>
      <c r="F60" s="20"/>
      <c r="G60" s="21"/>
      <c r="H60" s="232">
        <v>50.66</v>
      </c>
      <c r="I60" s="6"/>
      <c r="J60" s="460"/>
      <c r="K60" s="460"/>
      <c r="L60" s="460"/>
      <c r="M60" s="4"/>
      <c r="N60" s="4"/>
    </row>
    <row r="61" spans="2:14" ht="22.35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4" t="s">
        <v>40</v>
      </c>
      <c r="H61" s="64" t="s">
        <v>41</v>
      </c>
      <c r="I61" s="6"/>
      <c r="J61" s="460"/>
      <c r="K61" s="460"/>
      <c r="L61" s="460"/>
      <c r="M61" s="4"/>
      <c r="N61" s="4"/>
    </row>
    <row r="62" spans="2:14" ht="22.35" customHeight="1">
      <c r="B62" s="641"/>
      <c r="C62" s="287" t="s">
        <v>58</v>
      </c>
      <c r="D62" s="222" t="s">
        <v>59</v>
      </c>
      <c r="E62" s="288" t="s">
        <v>12</v>
      </c>
      <c r="F62" s="288"/>
      <c r="G62" s="224">
        <v>22.244513362777294</v>
      </c>
      <c r="H62" s="225">
        <f>G62*$H$60</f>
        <v>1126.9070469582975</v>
      </c>
      <c r="I62" s="6" t="s">
        <v>1237</v>
      </c>
      <c r="J62" s="460"/>
      <c r="K62" s="460"/>
      <c r="L62" s="460"/>
      <c r="M62" s="460"/>
      <c r="N62" s="460"/>
    </row>
    <row r="63" spans="2:14" ht="22.35" customHeight="1">
      <c r="B63" s="629"/>
      <c r="C63" s="222" t="s">
        <v>45</v>
      </c>
      <c r="D63" s="222"/>
      <c r="E63" s="288" t="s">
        <v>19</v>
      </c>
      <c r="F63" s="288"/>
      <c r="G63" s="224">
        <v>18.610302699060199</v>
      </c>
      <c r="H63" s="225">
        <f>G63*$H$60</f>
        <v>942.79793473438963</v>
      </c>
      <c r="I63" s="6" t="s">
        <v>1237</v>
      </c>
      <c r="J63" s="460"/>
      <c r="K63" s="460"/>
      <c r="L63" s="460"/>
      <c r="M63" s="460"/>
      <c r="N63" s="460"/>
    </row>
    <row r="64" spans="2:14" ht="22.35" customHeight="1">
      <c r="B64" s="629"/>
      <c r="C64" s="222" t="s">
        <v>1313</v>
      </c>
      <c r="D64" s="222"/>
      <c r="E64" s="288" t="s">
        <v>1312</v>
      </c>
      <c r="F64" s="288"/>
      <c r="G64" s="224">
        <v>17.58552758939766</v>
      </c>
      <c r="H64" s="225">
        <f>G64*$H$60</f>
        <v>890.88282767888541</v>
      </c>
      <c r="I64" s="6" t="s">
        <v>1237</v>
      </c>
      <c r="J64" s="460"/>
      <c r="K64" s="460"/>
      <c r="L64" s="460"/>
      <c r="M64" s="460"/>
      <c r="N64" s="460"/>
    </row>
    <row r="65" spans="2:15" ht="21" customHeight="1">
      <c r="B65" s="640"/>
      <c r="C65" s="289"/>
      <c r="D65" s="289"/>
      <c r="E65" s="290"/>
      <c r="F65" s="290"/>
      <c r="G65" s="416"/>
      <c r="H65" s="291"/>
      <c r="I65" s="6"/>
      <c r="J65" s="460"/>
      <c r="K65" s="460"/>
      <c r="L65" s="460"/>
      <c r="M65" s="460"/>
      <c r="N65" s="460"/>
    </row>
    <row r="66" spans="2:15" ht="25.15" customHeight="1">
      <c r="B66" s="641"/>
      <c r="C66" s="117" t="s">
        <v>60</v>
      </c>
      <c r="D66" s="109" t="s">
        <v>61</v>
      </c>
      <c r="E66" s="110" t="s">
        <v>12</v>
      </c>
      <c r="F66" s="110"/>
      <c r="G66" s="111">
        <v>24.519659850000004</v>
      </c>
      <c r="H66" s="112">
        <f>G66*$H$60</f>
        <v>1242.165968001</v>
      </c>
      <c r="I66" s="6" t="s">
        <v>1237</v>
      </c>
      <c r="J66" s="460"/>
      <c r="K66" s="460"/>
      <c r="L66" s="460"/>
      <c r="M66" s="460"/>
      <c r="N66" s="460"/>
    </row>
    <row r="67" spans="2:15" ht="25.15" customHeight="1">
      <c r="B67" s="629"/>
      <c r="C67" s="109" t="s">
        <v>45</v>
      </c>
      <c r="D67" s="109"/>
      <c r="E67" s="110" t="s">
        <v>19</v>
      </c>
      <c r="F67" s="110"/>
      <c r="G67" s="111">
        <v>19.666050075000001</v>
      </c>
      <c r="H67" s="112">
        <f>G67*$H$60</f>
        <v>996.28209679949998</v>
      </c>
      <c r="I67" s="6" t="s">
        <v>1237</v>
      </c>
      <c r="J67" s="460"/>
      <c r="K67" s="460"/>
      <c r="L67" s="460"/>
      <c r="M67" s="460"/>
      <c r="N67" s="460"/>
    </row>
    <row r="68" spans="2:15" ht="25.15" customHeight="1">
      <c r="B68" s="629"/>
      <c r="C68" s="109" t="s">
        <v>46</v>
      </c>
      <c r="D68" s="109"/>
      <c r="E68" s="110" t="s">
        <v>1312</v>
      </c>
      <c r="F68" s="110"/>
      <c r="G68" s="111">
        <v>19.000765350000002</v>
      </c>
      <c r="H68" s="112">
        <f>G68*$H$60</f>
        <v>962.57877263099999</v>
      </c>
      <c r="I68" s="6" t="s">
        <v>1237</v>
      </c>
      <c r="J68" s="460"/>
      <c r="K68" s="460"/>
      <c r="L68" s="460"/>
      <c r="M68" s="460"/>
      <c r="N68" s="460"/>
    </row>
    <row r="69" spans="2:15" ht="25.15" customHeight="1">
      <c r="B69" s="629"/>
      <c r="C69" s="109"/>
      <c r="D69" s="109"/>
      <c r="E69" s="110"/>
      <c r="F69" s="110"/>
      <c r="G69" s="111">
        <v>0</v>
      </c>
      <c r="H69" s="112"/>
      <c r="I69" s="6"/>
      <c r="J69" s="460"/>
      <c r="K69" s="460"/>
      <c r="L69" s="460"/>
      <c r="M69" s="460"/>
      <c r="N69" s="460"/>
    </row>
    <row r="70" spans="2:15" ht="22.35" customHeight="1">
      <c r="B70" s="625"/>
      <c r="C70" s="36" t="s">
        <v>42</v>
      </c>
      <c r="D70" s="37" t="s">
        <v>43</v>
      </c>
      <c r="E70" s="65" t="s">
        <v>12</v>
      </c>
      <c r="F70" s="65"/>
      <c r="G70" s="104">
        <v>20.740381866600018</v>
      </c>
      <c r="H70" s="66">
        <f>G70*$H$60</f>
        <v>1050.7077453619568</v>
      </c>
      <c r="I70" s="6" t="s">
        <v>1237</v>
      </c>
      <c r="J70" s="460"/>
      <c r="K70" s="460"/>
      <c r="L70" s="460"/>
      <c r="M70" s="460"/>
      <c r="N70" s="460"/>
    </row>
    <row r="71" spans="2:15" ht="22.35" customHeight="1">
      <c r="B71" s="616"/>
      <c r="C71" s="37" t="s">
        <v>44</v>
      </c>
      <c r="D71" s="37"/>
      <c r="E71" s="103" t="s">
        <v>19</v>
      </c>
      <c r="F71" s="103"/>
      <c r="G71" s="104">
        <v>17.15384422695983</v>
      </c>
      <c r="H71" s="66">
        <f>G71*$H$60</f>
        <v>869.01374853778498</v>
      </c>
      <c r="I71" s="6" t="s">
        <v>1237</v>
      </c>
      <c r="J71" s="460"/>
      <c r="K71" s="460"/>
      <c r="L71" s="460"/>
      <c r="M71" s="460"/>
      <c r="N71" s="460"/>
    </row>
    <row r="72" spans="2:15" ht="22.35" customHeight="1">
      <c r="B72" s="617"/>
      <c r="C72" s="37" t="s">
        <v>45</v>
      </c>
      <c r="D72" s="37"/>
      <c r="E72" s="65" t="s">
        <v>1312</v>
      </c>
      <c r="F72" s="65"/>
      <c r="G72" s="104">
        <v>16.106371063186643</v>
      </c>
      <c r="H72" s="66">
        <f>G72*$H$60</f>
        <v>815.94875806103528</v>
      </c>
      <c r="I72" s="6" t="s">
        <v>1237</v>
      </c>
      <c r="J72" s="460"/>
      <c r="K72" s="460"/>
      <c r="L72" s="460"/>
      <c r="M72" s="460"/>
      <c r="N72" s="460"/>
      <c r="O72" s="4"/>
    </row>
    <row r="73" spans="2:15" ht="22.35" customHeight="1">
      <c r="B73" s="617"/>
      <c r="C73" s="62" t="s">
        <v>1313</v>
      </c>
      <c r="D73" s="4"/>
      <c r="E73" s="65" t="s">
        <v>26</v>
      </c>
      <c r="F73" s="65"/>
      <c r="G73" s="104">
        <v>15.294348154063405</v>
      </c>
      <c r="H73" s="66">
        <f>G73*$H$60</f>
        <v>774.811677484852</v>
      </c>
      <c r="I73" s="6" t="s">
        <v>1237</v>
      </c>
      <c r="J73" s="460"/>
      <c r="K73" s="460"/>
      <c r="L73" s="460"/>
      <c r="M73" s="460"/>
      <c r="N73" s="460"/>
      <c r="O73" s="4"/>
    </row>
    <row r="74" spans="2:15" ht="22.35" customHeight="1">
      <c r="B74" s="617"/>
      <c r="C74" s="105" t="s">
        <v>1315</v>
      </c>
      <c r="D74" s="461"/>
      <c r="E74" s="106"/>
      <c r="F74" s="106"/>
      <c r="G74" s="414"/>
      <c r="H74" s="107"/>
      <c r="I74" s="6"/>
      <c r="J74" s="460"/>
      <c r="K74" s="460"/>
      <c r="L74" s="460"/>
      <c r="M74" s="460"/>
      <c r="N74" s="460"/>
      <c r="O74" s="4"/>
    </row>
    <row r="75" spans="2:15" ht="22.35" customHeight="1">
      <c r="B75" s="617"/>
      <c r="C75" s="37" t="s">
        <v>1288</v>
      </c>
      <c r="D75" s="4"/>
      <c r="E75" s="65" t="s">
        <v>49</v>
      </c>
      <c r="F75" s="65"/>
      <c r="G75" s="104">
        <v>12.619916955544705</v>
      </c>
      <c r="H75" s="66">
        <f>G75*$H$60</f>
        <v>639.32499296789467</v>
      </c>
      <c r="I75" s="6" t="s">
        <v>1237</v>
      </c>
      <c r="J75" s="460"/>
      <c r="K75" s="460"/>
      <c r="L75" s="460"/>
      <c r="M75" s="460"/>
      <c r="N75" s="460"/>
      <c r="O75" s="4"/>
    </row>
    <row r="76" spans="2:15" ht="22.35" customHeight="1">
      <c r="B76" s="617"/>
      <c r="C76" s="37" t="s">
        <v>50</v>
      </c>
      <c r="D76" s="4"/>
      <c r="E76" s="65" t="s">
        <v>31</v>
      </c>
      <c r="F76" s="65"/>
      <c r="G76" s="104">
        <v>11.553040836629538</v>
      </c>
      <c r="H76" s="66">
        <f>G76*$H$60</f>
        <v>585.27704878365239</v>
      </c>
      <c r="I76" s="6" t="s">
        <v>1237</v>
      </c>
      <c r="J76" s="460"/>
      <c r="K76" s="460"/>
      <c r="L76" s="460"/>
      <c r="M76" s="460"/>
      <c r="N76" s="460"/>
      <c r="O76" s="4"/>
    </row>
    <row r="77" spans="2:15" ht="22.35" customHeight="1">
      <c r="B77" s="617"/>
      <c r="C77" s="105"/>
      <c r="D77" s="461"/>
      <c r="E77" s="106" t="s">
        <v>1283</v>
      </c>
      <c r="F77" s="106"/>
      <c r="G77" s="414">
        <v>8.3699999999999992</v>
      </c>
      <c r="H77" s="66">
        <f>G77*$H$60</f>
        <v>424.02419999999995</v>
      </c>
      <c r="I77" s="6" t="s">
        <v>1237</v>
      </c>
      <c r="J77" s="460"/>
      <c r="K77" s="460"/>
      <c r="L77" s="460"/>
      <c r="M77" s="460"/>
      <c r="N77" s="460"/>
      <c r="O77" s="4"/>
    </row>
    <row r="78" spans="2:15" ht="22.35" customHeight="1">
      <c r="B78" s="621"/>
      <c r="C78" s="108" t="s">
        <v>51</v>
      </c>
      <c r="D78" s="109" t="s">
        <v>52</v>
      </c>
      <c r="E78" s="110" t="s">
        <v>12</v>
      </c>
      <c r="F78" s="110"/>
      <c r="G78" s="111">
        <v>20.734939244250011</v>
      </c>
      <c r="H78" s="112">
        <f t="shared" ref="H78:H84" si="0">G78*$H$60</f>
        <v>1050.4320221137054</v>
      </c>
      <c r="I78" s="6" t="s">
        <v>1237</v>
      </c>
      <c r="J78" s="460"/>
      <c r="K78" s="460"/>
      <c r="L78" s="460"/>
      <c r="M78" s="460"/>
      <c r="N78" s="460"/>
      <c r="O78" s="4"/>
    </row>
    <row r="79" spans="2:15" ht="22.35" customHeight="1">
      <c r="B79" s="622"/>
      <c r="C79" s="109" t="s">
        <v>45</v>
      </c>
      <c r="D79" s="109"/>
      <c r="E79" s="110" t="s">
        <v>19</v>
      </c>
      <c r="F79" s="110"/>
      <c r="G79" s="111">
        <v>17.15384422695983</v>
      </c>
      <c r="H79" s="112">
        <f t="shared" si="0"/>
        <v>869.01374853778498</v>
      </c>
      <c r="I79" s="6" t="s">
        <v>1237</v>
      </c>
      <c r="J79" s="460"/>
      <c r="K79" s="460"/>
      <c r="L79" s="460"/>
      <c r="M79" s="460"/>
      <c r="N79" s="460"/>
      <c r="O79" s="4"/>
    </row>
    <row r="80" spans="2:15" ht="22.35" customHeight="1">
      <c r="B80" s="622"/>
      <c r="C80" s="109" t="s">
        <v>1313</v>
      </c>
      <c r="D80" s="109"/>
      <c r="E80" s="110" t="s">
        <v>1312</v>
      </c>
      <c r="F80" s="110"/>
      <c r="G80" s="111">
        <v>16.106371063186643</v>
      </c>
      <c r="H80" s="112">
        <f t="shared" si="0"/>
        <v>815.94875806103528</v>
      </c>
      <c r="I80" s="6" t="s">
        <v>1237</v>
      </c>
      <c r="J80" s="460"/>
      <c r="K80" s="460"/>
      <c r="L80" s="460"/>
      <c r="M80" s="6"/>
      <c r="N80" s="460"/>
      <c r="O80" s="460"/>
    </row>
    <row r="81" spans="2:15" ht="22.35" customHeight="1">
      <c r="B81" s="622"/>
      <c r="C81" s="113" t="s">
        <v>1315</v>
      </c>
      <c r="D81" s="113"/>
      <c r="E81" s="114" t="s">
        <v>26</v>
      </c>
      <c r="F81" s="114"/>
      <c r="G81" s="415">
        <v>15.294348154063405</v>
      </c>
      <c r="H81" s="115">
        <f t="shared" si="0"/>
        <v>774.811677484852</v>
      </c>
      <c r="I81" s="6" t="s">
        <v>1237</v>
      </c>
      <c r="J81" s="460"/>
      <c r="K81" s="460"/>
      <c r="L81" s="460"/>
      <c r="M81" s="460"/>
      <c r="N81" s="460"/>
      <c r="O81" s="4"/>
    </row>
    <row r="82" spans="2:15" ht="22.35" customHeight="1">
      <c r="B82" s="622"/>
      <c r="C82" s="109" t="s">
        <v>1288</v>
      </c>
      <c r="D82" s="109"/>
      <c r="E82" s="110" t="s">
        <v>49</v>
      </c>
      <c r="F82" s="110"/>
      <c r="G82" s="111">
        <v>12.619916955544705</v>
      </c>
      <c r="H82" s="112">
        <f t="shared" si="0"/>
        <v>639.32499296789467</v>
      </c>
      <c r="I82" s="6" t="s">
        <v>1237</v>
      </c>
      <c r="J82" s="460"/>
      <c r="L82" s="460"/>
      <c r="M82" s="460"/>
      <c r="N82" s="460"/>
      <c r="O82" s="4"/>
    </row>
    <row r="83" spans="2:15" ht="22.35" customHeight="1">
      <c r="B83" s="622"/>
      <c r="C83" s="109" t="s">
        <v>50</v>
      </c>
      <c r="D83" s="109"/>
      <c r="E83" s="110" t="s">
        <v>31</v>
      </c>
      <c r="F83" s="110"/>
      <c r="G83" s="111">
        <v>11.553040836629538</v>
      </c>
      <c r="H83" s="112">
        <f t="shared" si="0"/>
        <v>585.27704878365239</v>
      </c>
      <c r="I83" s="6" t="s">
        <v>1237</v>
      </c>
      <c r="J83" s="460"/>
      <c r="K83" s="460"/>
      <c r="L83" s="460"/>
      <c r="M83" s="460"/>
      <c r="N83" s="460"/>
      <c r="O83" s="4"/>
    </row>
    <row r="84" spans="2:15" ht="22.35" customHeight="1">
      <c r="B84" s="624"/>
      <c r="C84" s="113"/>
      <c r="D84" s="113"/>
      <c r="E84" s="114" t="s">
        <v>1283</v>
      </c>
      <c r="F84" s="114"/>
      <c r="G84" s="415">
        <v>8.1999999999999993</v>
      </c>
      <c r="H84" s="115">
        <f t="shared" si="0"/>
        <v>415.41199999999992</v>
      </c>
      <c r="I84" s="6" t="s">
        <v>1237</v>
      </c>
      <c r="J84" s="460"/>
      <c r="K84" s="460"/>
      <c r="L84" s="460"/>
      <c r="M84" s="460"/>
      <c r="N84" s="460"/>
      <c r="O84" s="4"/>
    </row>
    <row r="85" spans="2:15" ht="22.35" customHeight="1">
      <c r="B85" s="490"/>
      <c r="C85" s="36" t="s">
        <v>1267</v>
      </c>
      <c r="D85" s="37" t="s">
        <v>1268</v>
      </c>
      <c r="E85" s="65"/>
      <c r="F85" s="65"/>
      <c r="G85" s="104"/>
      <c r="H85" s="66"/>
      <c r="I85" s="6"/>
      <c r="J85" s="460"/>
      <c r="K85" s="460"/>
      <c r="L85" s="460"/>
      <c r="M85" s="460"/>
      <c r="N85" s="460"/>
      <c r="O85" s="4"/>
    </row>
    <row r="86" spans="2:15" ht="22.35" customHeight="1">
      <c r="B86" s="490"/>
      <c r="C86" s="37" t="s">
        <v>1314</v>
      </c>
      <c r="D86" s="37"/>
      <c r="E86" s="65" t="s">
        <v>1312</v>
      </c>
      <c r="F86" s="65"/>
      <c r="G86" s="104">
        <v>16.106371063186643</v>
      </c>
      <c r="H86" s="66">
        <f>G86*$H$60</f>
        <v>815.94875806103528</v>
      </c>
      <c r="I86" s="6" t="s">
        <v>1237</v>
      </c>
      <c r="J86" s="460"/>
      <c r="K86" s="460"/>
      <c r="L86" s="460"/>
      <c r="M86" s="6"/>
      <c r="N86" s="460"/>
      <c r="O86" s="460"/>
    </row>
    <row r="87" spans="2:15" ht="22.35" customHeight="1">
      <c r="B87" s="490"/>
      <c r="C87" s="37" t="s">
        <v>1315</v>
      </c>
      <c r="D87" s="37"/>
      <c r="E87" s="65" t="s">
        <v>26</v>
      </c>
      <c r="F87" s="65"/>
      <c r="G87" s="104">
        <v>15.294348154063405</v>
      </c>
      <c r="H87" s="66">
        <f>G87*$H$60</f>
        <v>774.811677484852</v>
      </c>
      <c r="I87" s="6" t="s">
        <v>1237</v>
      </c>
      <c r="J87" s="460"/>
      <c r="K87" s="460"/>
      <c r="L87" s="460"/>
      <c r="M87" s="460"/>
      <c r="N87" s="460"/>
      <c r="O87" s="4"/>
    </row>
    <row r="88" spans="2:15" ht="22.35" customHeight="1">
      <c r="B88" s="490"/>
      <c r="C88" s="37" t="s">
        <v>1288</v>
      </c>
      <c r="D88" s="37"/>
      <c r="E88" s="65" t="s">
        <v>49</v>
      </c>
      <c r="F88" s="65"/>
      <c r="G88" s="104">
        <v>12.619916955544705</v>
      </c>
      <c r="H88" s="66">
        <f>G88*$H$60</f>
        <v>639.32499296789467</v>
      </c>
      <c r="I88" s="6" t="s">
        <v>1237</v>
      </c>
      <c r="J88" s="460"/>
      <c r="K88" s="460"/>
      <c r="L88" s="460"/>
      <c r="M88" s="460"/>
      <c r="N88" s="460"/>
      <c r="O88" s="4"/>
    </row>
    <row r="89" spans="2:15" ht="22.35" customHeight="1">
      <c r="B89" s="490"/>
      <c r="C89" s="37" t="s">
        <v>50</v>
      </c>
      <c r="D89" s="37"/>
      <c r="E89" s="65" t="s">
        <v>31</v>
      </c>
      <c r="F89" s="65"/>
      <c r="G89" s="104">
        <v>11.553040836629538</v>
      </c>
      <c r="H89" s="66">
        <f>G89*$H$60</f>
        <v>585.27704878365239</v>
      </c>
      <c r="I89" s="6" t="s">
        <v>1237</v>
      </c>
      <c r="J89" s="460"/>
      <c r="K89" s="460"/>
      <c r="L89" s="460"/>
      <c r="M89" s="460"/>
      <c r="N89" s="460"/>
      <c r="O89" s="4"/>
    </row>
    <row r="90" spans="2:15" ht="22.35" customHeight="1">
      <c r="B90" s="490"/>
      <c r="C90" s="37"/>
      <c r="D90" s="37"/>
      <c r="E90" s="65" t="s">
        <v>1283</v>
      </c>
      <c r="F90" s="65"/>
      <c r="G90" s="104">
        <v>8</v>
      </c>
      <c r="H90" s="66">
        <f t="shared" ref="H90:H91" si="1">G90*$H$60</f>
        <v>405.28</v>
      </c>
      <c r="I90" s="6" t="s">
        <v>1237</v>
      </c>
      <c r="J90" s="460"/>
      <c r="K90" s="460"/>
      <c r="L90" s="460"/>
      <c r="M90" s="460"/>
      <c r="N90" s="460"/>
      <c r="O90" s="4"/>
    </row>
    <row r="91" spans="2:15" ht="22.35" customHeight="1">
      <c r="B91" s="490"/>
      <c r="C91" s="524" t="s">
        <v>1227</v>
      </c>
      <c r="D91" s="525" t="s">
        <v>1184</v>
      </c>
      <c r="E91" s="106" t="s">
        <v>1179</v>
      </c>
      <c r="F91" s="526" t="s">
        <v>1182</v>
      </c>
      <c r="G91" s="414">
        <v>2.3689999999999998</v>
      </c>
      <c r="H91" s="107">
        <f t="shared" si="1"/>
        <v>120.01353999999998</v>
      </c>
      <c r="I91" s="6" t="s">
        <v>1237</v>
      </c>
      <c r="J91" s="460"/>
      <c r="K91" s="460"/>
      <c r="L91" s="460"/>
      <c r="M91" s="460"/>
      <c r="N91" s="460"/>
      <c r="O91" s="4"/>
    </row>
    <row r="92" spans="2:15" ht="22.35" customHeight="1">
      <c r="B92" s="490"/>
      <c r="C92" s="37"/>
      <c r="D92" s="37"/>
      <c r="E92" s="65"/>
      <c r="F92" s="65"/>
      <c r="G92" s="104"/>
      <c r="H92" s="66"/>
      <c r="I92" s="6"/>
      <c r="J92" s="460"/>
      <c r="K92" s="460"/>
      <c r="L92" s="460"/>
      <c r="M92" s="460"/>
      <c r="N92" s="460"/>
      <c r="O92" s="4"/>
    </row>
    <row r="93" spans="2:15" ht="22.35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4" t="s">
        <v>1242</v>
      </c>
      <c r="H93" s="64" t="s">
        <v>1025</v>
      </c>
      <c r="I93" s="6"/>
      <c r="J93" s="460"/>
      <c r="K93" s="460"/>
      <c r="L93" s="460"/>
      <c r="M93" s="460"/>
      <c r="N93" s="460"/>
      <c r="O93" s="4"/>
    </row>
    <row r="94" spans="2:15" ht="22.35" customHeight="1">
      <c r="B94" s="621"/>
      <c r="C94" s="69" t="s">
        <v>1250</v>
      </c>
      <c r="D94" s="37" t="s">
        <v>1241</v>
      </c>
      <c r="E94" s="65" t="s">
        <v>12</v>
      </c>
      <c r="F94" s="65"/>
      <c r="G94" s="104">
        <v>19.088474999999999</v>
      </c>
      <c r="H94" s="66">
        <f t="shared" ref="H94:H96" si="2">G94*$H$60</f>
        <v>967.02214349999986</v>
      </c>
      <c r="I94" s="6" t="s">
        <v>1237</v>
      </c>
      <c r="J94" s="460"/>
      <c r="K94" s="460"/>
      <c r="L94" s="460"/>
      <c r="M94" s="460"/>
      <c r="N94" s="460"/>
      <c r="O94" s="4"/>
    </row>
    <row r="95" spans="2:15" ht="22.35" customHeight="1">
      <c r="B95" s="622"/>
      <c r="C95" s="37" t="s">
        <v>1243</v>
      </c>
      <c r="D95" s="37"/>
      <c r="E95" s="65" t="s">
        <v>19</v>
      </c>
      <c r="F95" s="65"/>
      <c r="G95" s="104">
        <v>16.114350000000002</v>
      </c>
      <c r="H95" s="66">
        <f t="shared" si="2"/>
        <v>816.35297100000003</v>
      </c>
      <c r="I95" s="6" t="s">
        <v>1237</v>
      </c>
      <c r="J95" s="460"/>
      <c r="K95" s="460"/>
      <c r="L95" s="460"/>
      <c r="M95" s="460"/>
      <c r="N95" s="460"/>
      <c r="O95" s="4"/>
    </row>
    <row r="96" spans="2:15" ht="22.35" customHeight="1">
      <c r="B96" s="622"/>
      <c r="C96" s="37"/>
      <c r="D96" s="37"/>
      <c r="E96" s="65" t="s">
        <v>1312</v>
      </c>
      <c r="F96" s="65"/>
      <c r="G96" s="104">
        <v>14.40558</v>
      </c>
      <c r="H96" s="66">
        <f t="shared" si="2"/>
        <v>729.78668279999999</v>
      </c>
      <c r="I96" s="6" t="s">
        <v>1237</v>
      </c>
      <c r="J96" s="460"/>
      <c r="K96" s="460"/>
      <c r="L96" s="460"/>
      <c r="M96" s="460"/>
      <c r="N96" s="460"/>
      <c r="O96" s="4"/>
    </row>
    <row r="97" spans="2:15" ht="39" customHeight="1">
      <c r="B97" s="622"/>
      <c r="C97" s="36" t="s">
        <v>1251</v>
      </c>
      <c r="D97" s="37" t="s">
        <v>53</v>
      </c>
      <c r="E97" s="65" t="s">
        <v>12</v>
      </c>
      <c r="F97" s="439" t="s">
        <v>54</v>
      </c>
      <c r="G97" s="104">
        <v>19.621113749999999</v>
      </c>
      <c r="H97" s="66">
        <f t="shared" ref="H97:H113" si="3">G97*$H$60</f>
        <v>994.00562257499985</v>
      </c>
      <c r="I97" s="6" t="s">
        <v>1236</v>
      </c>
      <c r="J97" s="460"/>
      <c r="K97" s="460"/>
      <c r="L97" s="460"/>
      <c r="M97" s="460"/>
      <c r="N97" s="460"/>
      <c r="O97" s="4"/>
    </row>
    <row r="98" spans="2:15" ht="32.25" customHeight="1">
      <c r="B98" s="622"/>
      <c r="C98" s="266" t="s">
        <v>1244</v>
      </c>
      <c r="D98" s="116"/>
      <c r="E98" s="106" t="s">
        <v>19</v>
      </c>
      <c r="F98" s="530" t="s">
        <v>55</v>
      </c>
      <c r="G98" s="414">
        <v>16.572635625</v>
      </c>
      <c r="H98" s="107">
        <f t="shared" si="3"/>
        <v>839.56972076249997</v>
      </c>
      <c r="I98" s="6" t="s">
        <v>1236</v>
      </c>
      <c r="J98" s="460"/>
      <c r="K98" s="460"/>
      <c r="L98" s="460"/>
      <c r="M98" s="460"/>
      <c r="N98" s="460"/>
    </row>
    <row r="99" spans="2:15" ht="15" customHeight="1">
      <c r="B99" s="490"/>
      <c r="C99" s="35"/>
      <c r="D99" s="37"/>
      <c r="E99" s="65"/>
      <c r="F99" s="598"/>
      <c r="G99" s="104"/>
      <c r="H99" s="66"/>
      <c r="I99" s="6"/>
      <c r="J99" s="460"/>
      <c r="K99" s="460"/>
      <c r="L99" s="460"/>
      <c r="M99" s="460"/>
      <c r="N99" s="460"/>
    </row>
    <row r="100" spans="2:15" ht="29.1" customHeight="1">
      <c r="B100" s="490"/>
      <c r="C100" s="108" t="s">
        <v>1325</v>
      </c>
      <c r="D100" s="109" t="s">
        <v>1318</v>
      </c>
      <c r="E100" s="110"/>
      <c r="F100" s="110"/>
      <c r="G100" s="111"/>
      <c r="H100" s="112"/>
      <c r="I100" s="6"/>
      <c r="J100" s="460"/>
      <c r="K100" s="460"/>
      <c r="L100" s="460"/>
      <c r="M100" s="460"/>
      <c r="N100" s="460"/>
    </row>
    <row r="101" spans="2:15" ht="29.1" customHeight="1">
      <c r="B101" s="490"/>
      <c r="C101" s="109" t="s">
        <v>1314</v>
      </c>
      <c r="D101" s="109"/>
      <c r="E101" s="110" t="s">
        <v>1312</v>
      </c>
      <c r="F101" s="110"/>
      <c r="G101" s="111">
        <v>14.227500000000001</v>
      </c>
      <c r="H101" s="112">
        <f>G101*$H$60</f>
        <v>720.76514999999995</v>
      </c>
      <c r="I101" s="6" t="s">
        <v>1237</v>
      </c>
      <c r="J101" s="460"/>
      <c r="K101" s="460"/>
      <c r="L101" s="460"/>
      <c r="M101" s="460"/>
      <c r="N101" s="460"/>
    </row>
    <row r="102" spans="2:15" ht="29.1" customHeight="1">
      <c r="B102"/>
      <c r="C102" s="109" t="s">
        <v>1315</v>
      </c>
      <c r="D102" s="109"/>
      <c r="E102" s="110" t="s">
        <v>26</v>
      </c>
      <c r="F102" s="110"/>
      <c r="G102" s="111">
        <v>13.510202733332836</v>
      </c>
      <c r="H102" s="112">
        <f>G102*$H$60</f>
        <v>684.42687047064146</v>
      </c>
      <c r="I102" s="6" t="s">
        <v>1237</v>
      </c>
      <c r="J102" s="460"/>
      <c r="K102" s="460"/>
      <c r="L102" s="460"/>
      <c r="M102" s="460"/>
      <c r="N102" s="460"/>
    </row>
    <row r="103" spans="2:15" ht="29.1" customHeight="1">
      <c r="B103" s="490"/>
      <c r="C103" s="109" t="s">
        <v>1288</v>
      </c>
      <c r="D103" s="109"/>
      <c r="E103" s="110" t="s">
        <v>49</v>
      </c>
      <c r="F103" s="110"/>
      <c r="G103" s="111">
        <v>11.147754374999998</v>
      </c>
      <c r="H103" s="112">
        <f>G103*$H$60</f>
        <v>564.74523663749983</v>
      </c>
      <c r="I103" s="6" t="s">
        <v>1237</v>
      </c>
      <c r="J103" s="460"/>
      <c r="K103" s="460"/>
      <c r="L103" s="460"/>
      <c r="M103" s="460"/>
      <c r="N103" s="460"/>
    </row>
    <row r="104" spans="2:15" ht="29.1" customHeight="1">
      <c r="B104" s="490"/>
      <c r="C104" s="109" t="s">
        <v>1320</v>
      </c>
      <c r="D104" s="109"/>
      <c r="E104" s="110"/>
      <c r="F104" s="110"/>
      <c r="G104" s="111"/>
      <c r="H104" s="112"/>
      <c r="I104" s="6"/>
      <c r="J104" s="460"/>
      <c r="K104" s="460"/>
      <c r="L104" s="460"/>
      <c r="M104" s="460"/>
      <c r="N104" s="460"/>
    </row>
    <row r="105" spans="2:15" ht="29.1" customHeight="1">
      <c r="B105" s="490"/>
      <c r="C105" s="109" t="s">
        <v>1323</v>
      </c>
      <c r="D105" s="109"/>
      <c r="E105" s="110" t="s">
        <v>1321</v>
      </c>
      <c r="F105" s="110"/>
      <c r="G105" s="111">
        <v>7.07</v>
      </c>
      <c r="H105" s="112">
        <f t="shared" ref="H105" si="4">G105*$H$60</f>
        <v>358.1662</v>
      </c>
      <c r="I105" s="6" t="s">
        <v>1237</v>
      </c>
      <c r="J105" s="460"/>
      <c r="K105" s="460"/>
      <c r="L105" s="460"/>
      <c r="M105" s="460"/>
      <c r="N105" s="460"/>
    </row>
    <row r="106" spans="2:15" ht="29.1" customHeight="1">
      <c r="B106" s="490"/>
      <c r="C106" s="521"/>
      <c r="D106" s="579"/>
      <c r="E106" s="114"/>
      <c r="F106" s="523"/>
      <c r="G106" s="415"/>
      <c r="H106" s="115"/>
      <c r="I106" s="6"/>
      <c r="J106" s="460"/>
      <c r="K106" s="460"/>
      <c r="L106" s="460"/>
      <c r="M106" s="460"/>
      <c r="N106" s="460"/>
    </row>
    <row r="107" spans="2:15" ht="29.1" customHeight="1">
      <c r="B107" s="490"/>
      <c r="C107" s="35"/>
      <c r="D107" s="37"/>
      <c r="E107" s="65"/>
      <c r="F107" s="598"/>
      <c r="G107" s="104"/>
      <c r="H107" s="66"/>
      <c r="I107" s="6"/>
      <c r="J107" s="460"/>
      <c r="K107" s="460"/>
      <c r="L107" s="460"/>
      <c r="M107" s="460"/>
      <c r="N107" s="460"/>
    </row>
    <row r="108" spans="2:15" ht="52.5" customHeight="1">
      <c r="B108" s="440"/>
      <c r="C108" s="599" t="s">
        <v>1245</v>
      </c>
      <c r="D108" s="600"/>
      <c r="E108" s="601" t="s">
        <v>12</v>
      </c>
      <c r="F108" s="530" t="s">
        <v>1231</v>
      </c>
      <c r="G108" s="602">
        <v>12.6935655</v>
      </c>
      <c r="H108" s="603">
        <f t="shared" si="3"/>
        <v>643.05602822999992</v>
      </c>
      <c r="I108" s="6" t="s">
        <v>1236</v>
      </c>
      <c r="J108" s="460"/>
      <c r="K108" s="460"/>
      <c r="L108" s="460"/>
      <c r="M108" s="460"/>
      <c r="N108" s="460"/>
    </row>
    <row r="109" spans="2:15" ht="52.5" customHeight="1">
      <c r="B109" s="663"/>
      <c r="C109" s="199" t="s">
        <v>1232</v>
      </c>
      <c r="D109" s="604"/>
      <c r="E109" s="605" t="s">
        <v>12</v>
      </c>
      <c r="F109" s="598" t="s">
        <v>1231</v>
      </c>
      <c r="G109" s="418">
        <v>12.6935655</v>
      </c>
      <c r="H109" s="606">
        <f t="shared" si="3"/>
        <v>643.05602822999992</v>
      </c>
      <c r="I109" s="6" t="s">
        <v>1236</v>
      </c>
      <c r="J109" s="460"/>
      <c r="K109" s="460"/>
      <c r="L109" s="460"/>
      <c r="M109" s="460"/>
      <c r="N109" s="460"/>
    </row>
    <row r="110" spans="2:15" ht="52.5" customHeight="1">
      <c r="B110" s="622"/>
      <c r="C110" s="607" t="s">
        <v>1246</v>
      </c>
      <c r="D110" s="600"/>
      <c r="E110" s="601" t="s">
        <v>19</v>
      </c>
      <c r="F110" s="530" t="s">
        <v>56</v>
      </c>
      <c r="G110" s="602">
        <v>11.967879000000002</v>
      </c>
      <c r="H110" s="603">
        <f t="shared" si="3"/>
        <v>606.29275014000007</v>
      </c>
      <c r="I110" s="6" t="s">
        <v>1236</v>
      </c>
      <c r="J110" s="460"/>
      <c r="K110" s="460"/>
      <c r="L110" s="460"/>
      <c r="M110" s="460"/>
      <c r="N110" s="460"/>
    </row>
    <row r="111" spans="2:15" ht="22.35" customHeight="1">
      <c r="B111" s="622"/>
      <c r="C111" s="117" t="s">
        <v>57</v>
      </c>
      <c r="D111" s="109"/>
      <c r="E111" s="110" t="s">
        <v>12</v>
      </c>
      <c r="F111" s="648" t="s">
        <v>1233</v>
      </c>
      <c r="G111" s="111">
        <v>16.416941587200007</v>
      </c>
      <c r="H111" s="112">
        <f t="shared" si="3"/>
        <v>831.68226080755232</v>
      </c>
      <c r="I111" s="6" t="s">
        <v>1236</v>
      </c>
      <c r="J111" s="460"/>
      <c r="K111" s="460"/>
      <c r="L111" s="460"/>
      <c r="M111" s="460"/>
      <c r="N111" s="460"/>
    </row>
    <row r="112" spans="2:15" ht="22.35" customHeight="1">
      <c r="B112" s="622"/>
      <c r="C112" s="109" t="s">
        <v>1247</v>
      </c>
      <c r="D112" s="109"/>
      <c r="E112" s="110" t="s">
        <v>19</v>
      </c>
      <c r="F112" s="649"/>
      <c r="G112" s="111">
        <v>14.649840235800005</v>
      </c>
      <c r="H112" s="112">
        <f t="shared" si="3"/>
        <v>742.16090634562818</v>
      </c>
      <c r="I112" s="6" t="s">
        <v>1236</v>
      </c>
      <c r="J112" s="460"/>
      <c r="K112" s="460"/>
      <c r="L112" s="460"/>
      <c r="M112" s="460"/>
      <c r="N112" s="460"/>
    </row>
    <row r="113" spans="2:14" ht="22.35" customHeight="1">
      <c r="B113" s="622"/>
      <c r="C113" s="294"/>
      <c r="D113" s="109"/>
      <c r="E113" s="110" t="s">
        <v>1312</v>
      </c>
      <c r="F113" s="649"/>
      <c r="G113" s="111">
        <v>14.249844000000003</v>
      </c>
      <c r="H113" s="112">
        <f t="shared" si="3"/>
        <v>721.89709704000006</v>
      </c>
      <c r="I113" s="6" t="s">
        <v>1236</v>
      </c>
      <c r="J113" s="460"/>
      <c r="K113" s="460"/>
      <c r="L113" s="460"/>
      <c r="M113" s="460"/>
      <c r="N113" s="460"/>
    </row>
    <row r="114" spans="2:14" ht="22.35" customHeight="1">
      <c r="B114" s="622"/>
      <c r="C114" s="294"/>
      <c r="D114" s="109"/>
      <c r="E114" s="110" t="s">
        <v>26</v>
      </c>
      <c r="F114" s="649"/>
      <c r="G114" s="111" t="s">
        <v>1261</v>
      </c>
      <c r="H114" s="112"/>
      <c r="I114" s="6" t="s">
        <v>1236</v>
      </c>
      <c r="J114" s="460"/>
      <c r="K114" s="460"/>
      <c r="L114" s="460"/>
      <c r="M114" s="460"/>
      <c r="N114" s="460"/>
    </row>
    <row r="115" spans="2:14" ht="22.35" customHeight="1">
      <c r="B115" s="29" t="s">
        <v>62</v>
      </c>
      <c r="C115" s="37"/>
      <c r="D115" s="37"/>
      <c r="E115" s="65"/>
      <c r="F115" s="65"/>
      <c r="G115" s="104"/>
      <c r="H115" s="118"/>
      <c r="I115" s="6"/>
      <c r="J115" s="460"/>
      <c r="K115" s="460"/>
      <c r="L115" s="460"/>
      <c r="M115" s="460"/>
      <c r="N115" s="460"/>
    </row>
    <row r="116" spans="2:14" s="85" customFormat="1" ht="22.35" customHeight="1">
      <c r="B116" s="29" t="s">
        <v>63</v>
      </c>
      <c r="C116" s="23"/>
      <c r="D116" s="23"/>
      <c r="E116" s="24"/>
      <c r="F116" s="27"/>
      <c r="G116" s="25"/>
      <c r="H116" s="26"/>
      <c r="I116" s="6"/>
      <c r="J116" s="460"/>
      <c r="K116" s="460"/>
      <c r="L116" s="460"/>
      <c r="M116" s="460"/>
      <c r="N116" s="460"/>
    </row>
    <row r="117" spans="2:14" s="85" customFormat="1" ht="22.35" customHeight="1">
      <c r="B117" s="29" t="s">
        <v>1248</v>
      </c>
      <c r="C117" s="23"/>
      <c r="D117" s="23"/>
      <c r="E117" s="24"/>
      <c r="F117" s="27"/>
      <c r="G117" s="25"/>
      <c r="H117" s="26"/>
      <c r="I117" s="6"/>
      <c r="J117" s="460"/>
      <c r="K117" s="460"/>
      <c r="L117" s="460"/>
      <c r="M117" s="460"/>
      <c r="N117" s="460"/>
    </row>
    <row r="118" spans="2:14" s="85" customFormat="1" ht="22.35" customHeight="1">
      <c r="B118" s="29" t="s">
        <v>1249</v>
      </c>
      <c r="C118" s="23"/>
      <c r="D118" s="23"/>
      <c r="E118" s="24"/>
      <c r="F118" s="27"/>
      <c r="G118" s="25"/>
      <c r="H118" s="26"/>
      <c r="I118" s="6"/>
      <c r="J118" s="460"/>
      <c r="K118" s="460"/>
      <c r="L118" s="460"/>
      <c r="M118" s="460"/>
      <c r="N118" s="460"/>
    </row>
    <row r="119" spans="2:14">
      <c r="B119" s="189" t="s">
        <v>1324</v>
      </c>
      <c r="I119" s="6"/>
      <c r="J119" s="460"/>
      <c r="K119" s="460"/>
      <c r="L119" s="460"/>
      <c r="M119" s="460"/>
      <c r="N119" s="460"/>
    </row>
    <row r="120" spans="2:14" s="85" customFormat="1" ht="22.35" customHeight="1">
      <c r="B120" s="349" t="s">
        <v>64</v>
      </c>
      <c r="C120" s="27"/>
      <c r="D120" s="23"/>
      <c r="E120" s="24"/>
      <c r="F120" s="29"/>
      <c r="G120" s="25"/>
      <c r="H120" s="26"/>
      <c r="I120" s="6"/>
      <c r="J120" s="460"/>
      <c r="K120" s="460"/>
      <c r="L120" s="460"/>
      <c r="M120" s="460"/>
      <c r="N120" s="460"/>
    </row>
    <row r="121" spans="2:14" ht="21" thickBot="1"/>
    <row r="122" spans="2:14" s="85" customFormat="1" ht="22.35" customHeight="1" thickTop="1">
      <c r="B122" s="119" t="s">
        <v>65</v>
      </c>
      <c r="C122" s="120" t="s">
        <v>66</v>
      </c>
      <c r="D122" s="121" t="s">
        <v>67</v>
      </c>
      <c r="E122" s="122"/>
      <c r="F122" s="121"/>
      <c r="G122" s="121"/>
      <c r="H122" s="123"/>
      <c r="I122" s="6"/>
      <c r="J122" s="460"/>
      <c r="K122" s="460"/>
      <c r="L122" s="460"/>
      <c r="M122" s="460"/>
      <c r="N122" s="460"/>
    </row>
    <row r="123" spans="2:14" s="85" customFormat="1" ht="22.35" customHeight="1">
      <c r="B123" s="124" t="s">
        <v>19</v>
      </c>
      <c r="C123" s="125" t="s">
        <v>68</v>
      </c>
      <c r="D123" s="126" t="s">
        <v>69</v>
      </c>
      <c r="E123" s="126"/>
      <c r="F123" s="126"/>
      <c r="G123" s="126"/>
      <c r="H123" s="127"/>
      <c r="I123" s="6"/>
      <c r="J123" s="460"/>
      <c r="K123" s="460"/>
      <c r="L123" s="460"/>
      <c r="M123" s="460"/>
      <c r="N123" s="460"/>
    </row>
    <row r="124" spans="2:14" s="85" customFormat="1" ht="22.35" customHeight="1">
      <c r="B124" s="128" t="s">
        <v>1312</v>
      </c>
      <c r="C124" s="129" t="s">
        <v>70</v>
      </c>
      <c r="D124" s="130" t="s">
        <v>71</v>
      </c>
      <c r="E124" s="130"/>
      <c r="F124" s="130" t="s">
        <v>72</v>
      </c>
      <c r="G124" s="130"/>
      <c r="H124" s="131"/>
      <c r="I124" s="6"/>
      <c r="J124" s="460"/>
      <c r="K124" s="460"/>
      <c r="L124" s="460"/>
      <c r="M124" s="460"/>
      <c r="N124" s="460"/>
    </row>
    <row r="125" spans="2:14" s="136" customFormat="1" ht="22.35" customHeight="1">
      <c r="B125" s="132" t="s">
        <v>73</v>
      </c>
      <c r="C125" s="133" t="s">
        <v>74</v>
      </c>
      <c r="D125" s="134" t="s">
        <v>75</v>
      </c>
      <c r="E125" s="134"/>
      <c r="F125" s="134" t="s">
        <v>76</v>
      </c>
      <c r="G125" s="134"/>
      <c r="H125" s="135"/>
      <c r="I125" s="6"/>
      <c r="J125" s="460"/>
      <c r="K125" s="460"/>
      <c r="L125" s="460"/>
      <c r="M125" s="460"/>
      <c r="N125" s="460"/>
    </row>
    <row r="126" spans="2:14" s="85" customFormat="1" ht="22.35" customHeight="1">
      <c r="B126" s="124" t="s">
        <v>49</v>
      </c>
      <c r="C126" s="125" t="s">
        <v>70</v>
      </c>
      <c r="D126" s="126" t="s">
        <v>77</v>
      </c>
      <c r="E126" s="126"/>
      <c r="F126" s="126" t="s">
        <v>78</v>
      </c>
      <c r="G126" s="126"/>
      <c r="H126" s="127"/>
      <c r="I126" s="6"/>
      <c r="J126" s="460"/>
      <c r="K126" s="460"/>
      <c r="L126" s="460"/>
      <c r="M126" s="460"/>
      <c r="N126" s="460"/>
    </row>
    <row r="127" spans="2:14" s="85" customFormat="1" ht="22.35" customHeight="1">
      <c r="B127" s="124" t="s">
        <v>31</v>
      </c>
      <c r="C127" s="125" t="s">
        <v>74</v>
      </c>
      <c r="D127" s="126" t="s">
        <v>79</v>
      </c>
      <c r="E127" s="126"/>
      <c r="F127" s="126" t="s">
        <v>80</v>
      </c>
      <c r="G127" s="126"/>
      <c r="H127" s="127"/>
      <c r="I127" s="6"/>
      <c r="J127" s="460"/>
      <c r="K127" s="460"/>
      <c r="L127" s="460"/>
      <c r="M127" s="460"/>
      <c r="N127" s="460"/>
    </row>
    <row r="128" spans="2:14" s="85" customFormat="1" ht="22.35" customHeight="1" thickBot="1">
      <c r="B128" s="137" t="s">
        <v>1284</v>
      </c>
      <c r="C128" s="138" t="s">
        <v>1299</v>
      </c>
      <c r="D128" s="139" t="s">
        <v>1298</v>
      </c>
      <c r="E128" s="140"/>
      <c r="F128" s="139"/>
      <c r="G128" s="139"/>
      <c r="H128" s="141"/>
      <c r="I128" s="6"/>
      <c r="J128" s="460"/>
      <c r="K128" s="460"/>
      <c r="L128" s="460"/>
      <c r="M128" s="460"/>
      <c r="N128" s="460"/>
    </row>
    <row r="129" spans="2:14" s="85" customFormat="1" ht="22.35" customHeight="1" thickTop="1">
      <c r="B129" s="29" t="s">
        <v>81</v>
      </c>
      <c r="C129" s="27"/>
      <c r="D129" s="23"/>
      <c r="E129" s="24"/>
      <c r="F129" s="24"/>
      <c r="G129" s="25"/>
      <c r="H129" s="26"/>
      <c r="I129" s="6"/>
      <c r="J129" s="460"/>
      <c r="K129" s="460"/>
      <c r="L129" s="460"/>
      <c r="M129" s="460"/>
      <c r="N129" s="460"/>
    </row>
    <row r="130" spans="2:14" s="85" customFormat="1" ht="22.35" customHeight="1">
      <c r="B130" s="29" t="s">
        <v>82</v>
      </c>
      <c r="C130" s="27"/>
      <c r="D130" s="23"/>
      <c r="E130" s="24"/>
      <c r="F130" s="24"/>
      <c r="G130" s="25"/>
      <c r="H130" s="26"/>
      <c r="I130" s="6"/>
      <c r="J130" s="460"/>
      <c r="K130" s="460"/>
      <c r="L130" s="460"/>
      <c r="M130" s="460"/>
      <c r="N130" s="460"/>
    </row>
    <row r="131" spans="2:14" s="85" customFormat="1" ht="22.35" customHeight="1">
      <c r="B131" s="29" t="s">
        <v>83</v>
      </c>
      <c r="C131" s="27"/>
      <c r="D131" s="23"/>
      <c r="E131" s="24"/>
      <c r="F131" s="24"/>
      <c r="G131" s="25"/>
      <c r="H131" s="26"/>
      <c r="I131" s="6"/>
      <c r="J131" s="460"/>
      <c r="K131" s="460"/>
      <c r="L131" s="460"/>
      <c r="M131" s="460"/>
      <c r="N131" s="460"/>
    </row>
    <row r="132" spans="2:14" s="85" customFormat="1" ht="22.35" customHeight="1">
      <c r="B132" s="29" t="s">
        <v>84</v>
      </c>
      <c r="C132" s="27"/>
      <c r="D132" s="23"/>
      <c r="E132" s="24"/>
      <c r="F132" s="24"/>
      <c r="G132" s="25"/>
      <c r="H132" s="26"/>
      <c r="I132" s="6"/>
      <c r="J132" s="460"/>
      <c r="K132" s="460"/>
      <c r="L132" s="460"/>
      <c r="M132" s="460"/>
      <c r="N132" s="460"/>
    </row>
    <row r="133" spans="2:14" s="85" customFormat="1" ht="22.35" customHeight="1">
      <c r="B133" s="29" t="s">
        <v>85</v>
      </c>
      <c r="C133" s="23"/>
      <c r="D133" s="23"/>
      <c r="E133" s="24"/>
      <c r="F133" s="24"/>
      <c r="G133" s="349" t="s">
        <v>64</v>
      </c>
      <c r="H133" s="26"/>
      <c r="I133" s="6"/>
      <c r="J133" s="460"/>
      <c r="K133" s="460"/>
      <c r="L133" s="460"/>
      <c r="M133" s="460"/>
      <c r="N133" s="460"/>
    </row>
    <row r="134" spans="2:14" s="85" customFormat="1" ht="22.35" customHeight="1">
      <c r="B134" s="101"/>
      <c r="C134" s="23"/>
      <c r="D134" s="23"/>
      <c r="E134" s="24"/>
      <c r="F134" s="24"/>
      <c r="G134" s="25"/>
      <c r="H134" s="26"/>
      <c r="I134" s="6"/>
      <c r="J134" s="460"/>
      <c r="K134" s="460"/>
      <c r="L134" s="460"/>
      <c r="M134" s="460"/>
      <c r="N134" s="460"/>
    </row>
    <row r="135" spans="2:14" s="85" customFormat="1" ht="22.35" customHeight="1">
      <c r="B135" s="18" t="s">
        <v>86</v>
      </c>
      <c r="C135" s="19"/>
      <c r="D135" s="19"/>
      <c r="E135" s="20"/>
      <c r="F135" s="20"/>
      <c r="G135" s="21"/>
      <c r="H135" s="21"/>
      <c r="I135" s="6"/>
      <c r="J135" s="460"/>
      <c r="K135" s="460"/>
      <c r="L135" s="460"/>
      <c r="M135" s="460"/>
      <c r="N135" s="460"/>
    </row>
    <row r="136" spans="2:14" s="85" customFormat="1" ht="63.6" customHeight="1">
      <c r="B136" s="30" t="s">
        <v>4</v>
      </c>
      <c r="C136" s="31" t="s">
        <v>5</v>
      </c>
      <c r="D136" s="30" t="s">
        <v>6</v>
      </c>
      <c r="E136" s="30" t="s">
        <v>87</v>
      </c>
      <c r="F136" s="30" t="s">
        <v>1273</v>
      </c>
      <c r="G136" s="52" t="s">
        <v>88</v>
      </c>
      <c r="H136" s="52" t="s">
        <v>89</v>
      </c>
      <c r="I136" s="6"/>
      <c r="J136" s="460"/>
      <c r="K136" s="460"/>
      <c r="L136" s="460"/>
      <c r="M136" s="460"/>
      <c r="N136" s="460"/>
    </row>
    <row r="137" spans="2:14" s="85" customFormat="1" ht="29.25" customHeight="1">
      <c r="B137" s="662" t="s">
        <v>1275</v>
      </c>
      <c r="C137" s="668" t="s">
        <v>1272</v>
      </c>
      <c r="D137" s="240" t="s">
        <v>91</v>
      </c>
      <c r="E137" s="241" t="s">
        <v>92</v>
      </c>
      <c r="F137" s="237"/>
      <c r="G137" s="566">
        <v>42.535564562986579</v>
      </c>
      <c r="H137" s="242">
        <f t="shared" ref="H137:H146" si="5">G137*$H$60</f>
        <v>2154.8517007608998</v>
      </c>
      <c r="I137" s="6" t="s">
        <v>1236</v>
      </c>
      <c r="J137" s="460"/>
      <c r="K137" s="460"/>
      <c r="L137" s="460"/>
      <c r="M137" s="460"/>
      <c r="N137" s="460"/>
    </row>
    <row r="138" spans="2:14" s="85" customFormat="1" ht="26.45" customHeight="1">
      <c r="B138" s="629"/>
      <c r="C138" s="668"/>
      <c r="D138" s="240" t="s">
        <v>93</v>
      </c>
      <c r="E138" s="241">
        <v>41</v>
      </c>
      <c r="F138" s="237"/>
      <c r="G138" s="566">
        <v>46.99344099999999</v>
      </c>
      <c r="H138" s="242">
        <f t="shared" si="5"/>
        <v>2380.6877210599991</v>
      </c>
      <c r="I138" s="6" t="s">
        <v>1236</v>
      </c>
      <c r="J138" s="460"/>
      <c r="K138" s="460"/>
      <c r="L138" s="460"/>
      <c r="M138" s="460"/>
      <c r="N138" s="460"/>
    </row>
    <row r="139" spans="2:14" s="85" customFormat="1" ht="22.35" customHeight="1">
      <c r="B139" s="629"/>
      <c r="C139" s="668"/>
      <c r="D139" s="240" t="s">
        <v>94</v>
      </c>
      <c r="E139" s="241" t="s">
        <v>95</v>
      </c>
      <c r="F139" s="237"/>
      <c r="G139" s="566">
        <v>38.934742649390245</v>
      </c>
      <c r="H139" s="242">
        <f t="shared" si="5"/>
        <v>1972.4340626181097</v>
      </c>
      <c r="I139" s="6" t="s">
        <v>1236</v>
      </c>
      <c r="J139" s="460"/>
      <c r="K139" s="460"/>
      <c r="L139" s="460"/>
      <c r="M139" s="460"/>
      <c r="N139" s="460"/>
    </row>
    <row r="140" spans="2:14" s="85" customFormat="1" ht="22.35" customHeight="1">
      <c r="B140" s="629"/>
      <c r="C140" s="668"/>
      <c r="D140" s="240" t="s">
        <v>96</v>
      </c>
      <c r="E140" s="241" t="s">
        <v>95</v>
      </c>
      <c r="F140" s="237"/>
      <c r="G140" s="566">
        <v>36.367616760419452</v>
      </c>
      <c r="H140" s="242">
        <f t="shared" si="5"/>
        <v>1842.3834650828494</v>
      </c>
      <c r="I140" s="6" t="s">
        <v>1236</v>
      </c>
      <c r="J140" s="460"/>
      <c r="K140" s="460"/>
      <c r="L140" s="460"/>
      <c r="M140" s="460"/>
      <c r="N140" s="460"/>
    </row>
    <row r="141" spans="2:14" s="85" customFormat="1" ht="22.35" customHeight="1">
      <c r="B141" s="629"/>
      <c r="C141" s="668"/>
      <c r="D141" s="240" t="s">
        <v>97</v>
      </c>
      <c r="E141" s="241" t="s">
        <v>95</v>
      </c>
      <c r="F141" s="237"/>
      <c r="G141" s="566">
        <v>35.106872712724915</v>
      </c>
      <c r="H141" s="242">
        <f t="shared" si="5"/>
        <v>1778.5141716266442</v>
      </c>
      <c r="I141" s="6" t="s">
        <v>1236</v>
      </c>
      <c r="J141" s="460"/>
      <c r="K141" s="460"/>
      <c r="L141" s="460"/>
      <c r="M141" s="460"/>
      <c r="N141" s="460"/>
    </row>
    <row r="142" spans="2:14" s="85" customFormat="1" ht="22.35" customHeight="1">
      <c r="B142" s="629"/>
      <c r="C142" s="669" t="s">
        <v>1271</v>
      </c>
      <c r="D142" s="239" t="s">
        <v>91</v>
      </c>
      <c r="E142" s="298" t="s">
        <v>92</v>
      </c>
      <c r="F142" s="238"/>
      <c r="G142" s="567">
        <v>32.892850996475119</v>
      </c>
      <c r="H142" s="243">
        <f t="shared" si="5"/>
        <v>1666.3518314814294</v>
      </c>
      <c r="I142" s="6" t="s">
        <v>1236</v>
      </c>
      <c r="J142" s="460"/>
      <c r="K142" s="460"/>
      <c r="L142" s="460"/>
      <c r="M142" s="460"/>
      <c r="N142" s="460"/>
    </row>
    <row r="143" spans="2:14" s="85" customFormat="1" ht="22.35" customHeight="1">
      <c r="B143" s="629"/>
      <c r="C143" s="669"/>
      <c r="D143" s="239" t="s">
        <v>93</v>
      </c>
      <c r="E143" s="298">
        <v>41</v>
      </c>
      <c r="F143" s="238"/>
      <c r="G143" s="567">
        <v>36.339093139430886</v>
      </c>
      <c r="H143" s="243">
        <f t="shared" si="5"/>
        <v>1840.9384584435686</v>
      </c>
      <c r="I143" s="6" t="s">
        <v>1236</v>
      </c>
      <c r="J143" s="460"/>
      <c r="K143" s="460"/>
      <c r="L143" s="460"/>
      <c r="M143" s="460"/>
      <c r="N143" s="460"/>
    </row>
    <row r="144" spans="2:14" s="85" customFormat="1" ht="22.35" customHeight="1">
      <c r="B144" s="629"/>
      <c r="C144" s="669"/>
      <c r="D144" s="239" t="s">
        <v>94</v>
      </c>
      <c r="E144" s="298" t="s">
        <v>95</v>
      </c>
      <c r="F144" s="238"/>
      <c r="G144" s="567">
        <v>29.750136691072544</v>
      </c>
      <c r="H144" s="243">
        <f t="shared" si="5"/>
        <v>1507.1419247697349</v>
      </c>
      <c r="I144" s="6" t="s">
        <v>1236</v>
      </c>
      <c r="J144" s="460"/>
      <c r="K144" s="460"/>
      <c r="L144" s="460"/>
      <c r="M144" s="460"/>
      <c r="N144" s="460"/>
    </row>
    <row r="145" spans="2:14" s="85" customFormat="1" ht="22.35" customHeight="1">
      <c r="B145" s="629"/>
      <c r="C145" s="669"/>
      <c r="D145" s="239" t="s">
        <v>96</v>
      </c>
      <c r="E145" s="298" t="s">
        <v>95</v>
      </c>
      <c r="F145" s="238"/>
      <c r="G145" s="567">
        <v>27.542408426557664</v>
      </c>
      <c r="H145" s="243">
        <f t="shared" si="5"/>
        <v>1395.2984108894111</v>
      </c>
      <c r="I145" s="6" t="s">
        <v>1236</v>
      </c>
      <c r="J145" s="460"/>
      <c r="K145" s="460"/>
      <c r="L145" s="460"/>
      <c r="M145" s="460"/>
      <c r="N145" s="460"/>
    </row>
    <row r="146" spans="2:14" s="85" customFormat="1" ht="22.35" customHeight="1">
      <c r="B146" s="629"/>
      <c r="C146" s="670"/>
      <c r="D146" s="239" t="s">
        <v>97</v>
      </c>
      <c r="E146" s="298" t="s">
        <v>95</v>
      </c>
      <c r="F146" s="238"/>
      <c r="G146" s="567">
        <v>26.184684067502012</v>
      </c>
      <c r="H146" s="243">
        <f t="shared" si="5"/>
        <v>1326.5160948596517</v>
      </c>
      <c r="I146" s="6" t="s">
        <v>1236</v>
      </c>
      <c r="J146" s="460"/>
      <c r="K146" s="460"/>
      <c r="L146" s="460"/>
      <c r="M146" s="460"/>
      <c r="N146" s="460"/>
    </row>
    <row r="147" spans="2:14" s="85" customFormat="1" ht="22.35" customHeight="1">
      <c r="B147" s="629"/>
      <c r="C147" s="534"/>
      <c r="D147" s="532" t="s">
        <v>12</v>
      </c>
      <c r="E147" s="283" t="s">
        <v>98</v>
      </c>
      <c r="F147" s="569" t="s">
        <v>90</v>
      </c>
      <c r="G147" s="417">
        <v>29.698794028802599</v>
      </c>
      <c r="H147" s="285">
        <f t="shared" ref="H147:H160" si="6">G147*$H$60</f>
        <v>1504.5409054991396</v>
      </c>
      <c r="I147" s="6" t="s">
        <v>1237</v>
      </c>
      <c r="J147" s="460"/>
      <c r="K147" s="460"/>
      <c r="L147" s="460"/>
      <c r="M147" s="460"/>
      <c r="N147" s="460"/>
    </row>
    <row r="148" spans="2:14" s="85" customFormat="1" ht="22.35" customHeight="1">
      <c r="B148" s="629"/>
      <c r="C148" s="535" t="s">
        <v>1269</v>
      </c>
      <c r="D148" s="532" t="s">
        <v>19</v>
      </c>
      <c r="E148" s="283" t="s">
        <v>99</v>
      </c>
      <c r="F148" s="569" t="s">
        <v>90</v>
      </c>
      <c r="G148" s="417">
        <v>25.215160892752049</v>
      </c>
      <c r="H148" s="285">
        <f t="shared" si="6"/>
        <v>1277.4000508268186</v>
      </c>
      <c r="I148" s="6" t="s">
        <v>1237</v>
      </c>
      <c r="J148" s="460"/>
      <c r="K148" s="460"/>
      <c r="L148" s="460"/>
      <c r="M148" s="460"/>
      <c r="N148" s="460"/>
    </row>
    <row r="149" spans="2:14" s="85" customFormat="1" ht="22.35" customHeight="1">
      <c r="B149" s="629"/>
      <c r="C149" s="535" t="s">
        <v>1238</v>
      </c>
      <c r="D149" s="532" t="s">
        <v>1312</v>
      </c>
      <c r="E149" s="283" t="s">
        <v>100</v>
      </c>
      <c r="F149" s="569" t="s">
        <v>90</v>
      </c>
      <c r="G149" s="417">
        <v>23.013651164308442</v>
      </c>
      <c r="H149" s="285">
        <f t="shared" si="6"/>
        <v>1165.8715679838656</v>
      </c>
      <c r="I149" s="6" t="s">
        <v>1237</v>
      </c>
      <c r="J149" s="460"/>
      <c r="K149" s="460"/>
      <c r="L149" s="460"/>
      <c r="M149" s="460"/>
      <c r="N149" s="460"/>
    </row>
    <row r="150" spans="2:14" s="85" customFormat="1" ht="22.35" customHeight="1">
      <c r="B150" s="629"/>
      <c r="C150" s="536"/>
      <c r="D150" s="532" t="s">
        <v>26</v>
      </c>
      <c r="E150" s="283" t="s">
        <v>101</v>
      </c>
      <c r="F150" s="569" t="s">
        <v>90</v>
      </c>
      <c r="G150" s="417">
        <v>21.950021</v>
      </c>
      <c r="H150" s="285">
        <f t="shared" si="6"/>
        <v>1111.98806386</v>
      </c>
      <c r="I150" s="6" t="s">
        <v>1237</v>
      </c>
      <c r="J150" s="460"/>
      <c r="K150" s="460"/>
      <c r="L150" s="460"/>
      <c r="M150" s="460"/>
      <c r="N150" s="460"/>
    </row>
    <row r="151" spans="2:14" s="85" customFormat="1" ht="22.35" customHeight="1">
      <c r="B151" s="629"/>
      <c r="C151" s="650" t="s">
        <v>1270</v>
      </c>
      <c r="D151" s="570" t="s">
        <v>12</v>
      </c>
      <c r="E151" s="298" t="s">
        <v>98</v>
      </c>
      <c r="F151" s="571" t="s">
        <v>1274</v>
      </c>
      <c r="G151" s="567">
        <v>29.128400000000003</v>
      </c>
      <c r="H151" s="243">
        <f t="shared" ref="H151:H155" si="7">G151*$H$60</f>
        <v>1475.6447439999999</v>
      </c>
      <c r="I151" s="6" t="s">
        <v>1237</v>
      </c>
      <c r="J151" s="460"/>
      <c r="K151" s="460"/>
      <c r="L151" s="460"/>
      <c r="M151" s="460"/>
      <c r="N151" s="460"/>
    </row>
    <row r="152" spans="2:14" s="85" customFormat="1" ht="22.35" customHeight="1">
      <c r="B152" s="629"/>
      <c r="C152" s="651"/>
      <c r="D152" s="570" t="s">
        <v>19</v>
      </c>
      <c r="E152" s="298" t="s">
        <v>99</v>
      </c>
      <c r="F152" s="571" t="s">
        <v>1274</v>
      </c>
      <c r="G152" s="567">
        <v>24.6479</v>
      </c>
      <c r="H152" s="243">
        <f t="shared" si="7"/>
        <v>1248.6626139999998</v>
      </c>
      <c r="I152" s="6" t="s">
        <v>1237</v>
      </c>
      <c r="J152" s="460"/>
      <c r="K152" s="460"/>
      <c r="L152" s="460"/>
      <c r="M152" s="460"/>
      <c r="N152" s="460"/>
    </row>
    <row r="153" spans="2:14" s="85" customFormat="1" ht="22.35" customHeight="1">
      <c r="B153" s="629"/>
      <c r="C153" s="651"/>
      <c r="D153" s="570" t="s">
        <v>1312</v>
      </c>
      <c r="E153" s="298" t="s">
        <v>100</v>
      </c>
      <c r="F153" s="571" t="s">
        <v>1274</v>
      </c>
      <c r="G153" s="567">
        <v>22.4437</v>
      </c>
      <c r="H153" s="243">
        <f t="shared" si="7"/>
        <v>1136.997842</v>
      </c>
      <c r="I153" s="6" t="s">
        <v>1237</v>
      </c>
      <c r="J153" s="460"/>
      <c r="K153" s="460"/>
      <c r="L153" s="460"/>
      <c r="M153" s="460"/>
      <c r="N153" s="460"/>
    </row>
    <row r="154" spans="2:14" s="85" customFormat="1" ht="22.35" customHeight="1">
      <c r="B154" s="629"/>
      <c r="C154" s="651"/>
      <c r="D154" s="570" t="s">
        <v>26</v>
      </c>
      <c r="E154" s="298" t="s">
        <v>101</v>
      </c>
      <c r="F154" s="571" t="s">
        <v>1274</v>
      </c>
      <c r="G154" s="567">
        <v>21.382800000000003</v>
      </c>
      <c r="H154" s="243">
        <f t="shared" si="7"/>
        <v>1083.2526480000001</v>
      </c>
      <c r="I154" s="6" t="s">
        <v>1237</v>
      </c>
      <c r="J154" s="460"/>
      <c r="K154" s="460"/>
      <c r="L154" s="460"/>
      <c r="M154" s="460"/>
      <c r="N154" s="460"/>
    </row>
    <row r="155" spans="2:14" s="85" customFormat="1" ht="22.35" customHeight="1">
      <c r="B155" s="629"/>
      <c r="C155" s="651"/>
      <c r="D155" s="570" t="s">
        <v>49</v>
      </c>
      <c r="E155" s="298" t="s">
        <v>1276</v>
      </c>
      <c r="F155" s="571" t="s">
        <v>1274</v>
      </c>
      <c r="G155" s="567">
        <v>17.585440510714282</v>
      </c>
      <c r="H155" s="243">
        <f t="shared" si="7"/>
        <v>890.87841627278544</v>
      </c>
      <c r="I155" s="6" t="s">
        <v>1237</v>
      </c>
      <c r="J155" s="460"/>
      <c r="K155" s="460"/>
      <c r="L155" s="460"/>
      <c r="M155" s="460"/>
      <c r="N155" s="460"/>
    </row>
    <row r="156" spans="2:14" s="85" customFormat="1" ht="22.35" customHeight="1">
      <c r="B156" s="629"/>
      <c r="C156" s="651"/>
      <c r="D156" s="570" t="s">
        <v>31</v>
      </c>
      <c r="E156" s="298" t="s">
        <v>1277</v>
      </c>
      <c r="F156" s="571" t="s">
        <v>1274</v>
      </c>
      <c r="G156" s="567">
        <v>16.15213405063291</v>
      </c>
      <c r="H156" s="243">
        <f>G156*$H$60</f>
        <v>818.26711100506316</v>
      </c>
      <c r="I156" s="6" t="s">
        <v>1237</v>
      </c>
      <c r="J156" s="460"/>
      <c r="K156" s="460"/>
      <c r="L156" s="460"/>
      <c r="M156" s="460"/>
      <c r="N156" s="460"/>
    </row>
    <row r="157" spans="2:14" s="85" customFormat="1" ht="22.35" customHeight="1">
      <c r="B157" s="629"/>
      <c r="C157" s="652"/>
      <c r="D157" s="570" t="s">
        <v>1284</v>
      </c>
      <c r="E157" s="580" t="s">
        <v>1287</v>
      </c>
      <c r="F157" s="571" t="s">
        <v>1274</v>
      </c>
      <c r="G157" s="567">
        <v>11.7</v>
      </c>
      <c r="H157" s="243">
        <f>G157*$H$60</f>
        <v>592.72199999999998</v>
      </c>
      <c r="I157" s="6" t="s">
        <v>1237</v>
      </c>
      <c r="J157" s="460"/>
      <c r="K157" s="460"/>
      <c r="L157" s="460"/>
      <c r="M157" s="460"/>
      <c r="N157" s="460"/>
    </row>
    <row r="158" spans="2:14" s="85" customFormat="1" ht="22.35" customHeight="1">
      <c r="B158" s="629"/>
      <c r="C158" s="533" t="s">
        <v>102</v>
      </c>
      <c r="D158" s="413" t="s">
        <v>103</v>
      </c>
      <c r="E158" s="568" t="s">
        <v>104</v>
      </c>
      <c r="F158" s="237"/>
      <c r="G158" s="566">
        <v>31.749012558372222</v>
      </c>
      <c r="H158" s="242">
        <f t="shared" si="6"/>
        <v>1608.4049762071365</v>
      </c>
      <c r="I158" s="6" t="s">
        <v>1236</v>
      </c>
      <c r="J158" s="460"/>
      <c r="K158" s="460"/>
      <c r="L158" s="460"/>
      <c r="M158" s="460"/>
      <c r="N158" s="460"/>
    </row>
    <row r="159" spans="2:14" s="85" customFormat="1" ht="22.35" customHeight="1">
      <c r="B159" s="629"/>
      <c r="C159" s="434" t="s">
        <v>105</v>
      </c>
      <c r="D159" s="413" t="s">
        <v>103</v>
      </c>
      <c r="E159" s="568" t="s">
        <v>104</v>
      </c>
      <c r="F159" s="237"/>
      <c r="G159" s="566">
        <v>34.384150277082981</v>
      </c>
      <c r="H159" s="242">
        <f t="shared" si="6"/>
        <v>1741.9010530370238</v>
      </c>
      <c r="I159" s="6" t="s">
        <v>1236</v>
      </c>
      <c r="J159" s="460"/>
      <c r="K159" s="460"/>
      <c r="L159" s="460"/>
      <c r="M159" s="460"/>
      <c r="N159" s="460"/>
    </row>
    <row r="160" spans="2:14" s="85" customFormat="1" ht="22.35" customHeight="1">
      <c r="B160" s="629"/>
      <c r="C160" s="434" t="s">
        <v>106</v>
      </c>
      <c r="D160" s="413" t="s">
        <v>103</v>
      </c>
      <c r="E160" s="568" t="s">
        <v>104</v>
      </c>
      <c r="F160" s="237"/>
      <c r="G160" s="566">
        <v>38.25652668048803</v>
      </c>
      <c r="H160" s="242">
        <f t="shared" si="6"/>
        <v>1938.0756416335234</v>
      </c>
      <c r="I160" s="6" t="s">
        <v>1236</v>
      </c>
      <c r="J160" s="460"/>
      <c r="K160" s="460"/>
      <c r="L160" s="460"/>
      <c r="M160" s="460"/>
      <c r="N160" s="460"/>
    </row>
    <row r="161" spans="1:14" s="85" customFormat="1" ht="22.35" customHeight="1">
      <c r="B161" s="629"/>
      <c r="C161" s="430" t="s">
        <v>107</v>
      </c>
      <c r="D161" s="286" t="s">
        <v>103</v>
      </c>
      <c r="E161" s="283" t="s">
        <v>104</v>
      </c>
      <c r="F161" s="284"/>
      <c r="G161" s="417">
        <v>38.882268156724081</v>
      </c>
      <c r="H161" s="242">
        <f t="shared" ref="H161" si="8">G161*$H$60</f>
        <v>1969.7757048196418</v>
      </c>
      <c r="I161" s="6" t="s">
        <v>1236</v>
      </c>
      <c r="J161" s="460"/>
      <c r="K161" s="460"/>
      <c r="L161" s="460"/>
      <c r="M161" s="460"/>
      <c r="N161" s="460"/>
    </row>
    <row r="162" spans="1:14" s="85" customFormat="1" ht="22.35" customHeight="1">
      <c r="B162" s="629"/>
      <c r="C162" s="430" t="s">
        <v>108</v>
      </c>
      <c r="D162" s="286" t="s">
        <v>103</v>
      </c>
      <c r="E162" s="283" t="s">
        <v>104</v>
      </c>
      <c r="F162" s="284"/>
      <c r="G162" s="417">
        <v>42.304632898073564</v>
      </c>
      <c r="H162" s="242">
        <f t="shared" ref="H162:H163" si="9">G162*$H$60</f>
        <v>2143.1527026164067</v>
      </c>
      <c r="I162" s="6" t="s">
        <v>1236</v>
      </c>
      <c r="J162" s="460"/>
      <c r="K162" s="460"/>
      <c r="L162" s="460"/>
      <c r="M162" s="460"/>
      <c r="N162" s="460"/>
    </row>
    <row r="163" spans="1:14" s="85" customFormat="1" ht="22.35" customHeight="1">
      <c r="B163" s="629"/>
      <c r="C163" s="430" t="s">
        <v>109</v>
      </c>
      <c r="D163" s="286" t="s">
        <v>103</v>
      </c>
      <c r="E163" s="283" t="s">
        <v>104</v>
      </c>
      <c r="F163" s="284"/>
      <c r="G163" s="417">
        <v>47.143387578650916</v>
      </c>
      <c r="H163" s="242">
        <f t="shared" si="9"/>
        <v>2388.2840147344555</v>
      </c>
      <c r="I163" s="6" t="s">
        <v>1236</v>
      </c>
      <c r="J163" s="460"/>
      <c r="K163" s="460"/>
      <c r="L163" s="460"/>
      <c r="M163" s="460"/>
      <c r="N163" s="460"/>
    </row>
    <row r="164" spans="1:14" s="85" customFormat="1" ht="37.15" customHeight="1">
      <c r="B164" s="640"/>
      <c r="C164" s="537" t="s">
        <v>1239</v>
      </c>
      <c r="D164" s="538" t="s">
        <v>1183</v>
      </c>
      <c r="E164" s="487"/>
      <c r="F164" s="539" t="s">
        <v>1182</v>
      </c>
      <c r="G164" s="417">
        <v>4.8667499999999997</v>
      </c>
      <c r="H164" s="242">
        <f t="shared" ref="H164:H191" si="10">G164*$H$60</f>
        <v>246.54955499999997</v>
      </c>
      <c r="I164" s="6"/>
      <c r="J164" s="460"/>
      <c r="K164" s="460"/>
      <c r="L164" s="460"/>
      <c r="M164" s="460"/>
      <c r="N164" s="460"/>
    </row>
    <row r="165" spans="1:14" s="85" customFormat="1" ht="22.35" customHeight="1">
      <c r="B165" s="646" t="s">
        <v>110</v>
      </c>
      <c r="C165" s="646"/>
      <c r="D165" s="646"/>
      <c r="E165" s="646"/>
      <c r="F165" s="646"/>
      <c r="G165" s="646"/>
      <c r="H165" s="646"/>
      <c r="I165" s="6"/>
      <c r="J165" s="460"/>
      <c r="K165" s="460"/>
      <c r="L165" s="460"/>
      <c r="M165" s="460"/>
      <c r="N165" s="460"/>
    </row>
    <row r="166" spans="1:14" s="85" customFormat="1" ht="22.35" customHeight="1">
      <c r="B166" s="557"/>
      <c r="C166" s="557"/>
      <c r="D166" s="557"/>
      <c r="E166" s="557"/>
      <c r="F166" s="557"/>
      <c r="G166" s="557"/>
      <c r="H166" s="557"/>
      <c r="I166" s="6"/>
      <c r="J166" s="460"/>
      <c r="K166" s="460"/>
      <c r="L166" s="460"/>
      <c r="M166" s="460"/>
      <c r="N166" s="460"/>
    </row>
    <row r="167" spans="1:14" s="85" customFormat="1" ht="22.35" customHeight="1">
      <c r="B167" s="558" t="s">
        <v>1334</v>
      </c>
      <c r="C167" s="557"/>
      <c r="D167" s="557"/>
      <c r="E167" s="557"/>
      <c r="F167" s="557"/>
      <c r="G167" s="612" t="s">
        <v>1336</v>
      </c>
      <c r="H167" s="557"/>
      <c r="I167" s="6"/>
      <c r="J167" s="460"/>
      <c r="K167" s="460"/>
      <c r="L167" s="460"/>
      <c r="M167" s="460"/>
      <c r="N167" s="460"/>
    </row>
    <row r="168" spans="1:14" s="85" customFormat="1" ht="22.35" customHeight="1">
      <c r="B168" s="671"/>
      <c r="C168" s="534" t="s">
        <v>1327</v>
      </c>
      <c r="D168" s="532" t="s">
        <v>49</v>
      </c>
      <c r="E168" s="283"/>
      <c r="F168" s="569" t="s">
        <v>1328</v>
      </c>
      <c r="G168" s="417" t="s">
        <v>1335</v>
      </c>
      <c r="H168" s="242"/>
      <c r="I168" s="610" t="s">
        <v>1237</v>
      </c>
      <c r="J168" s="460"/>
      <c r="K168" s="460"/>
      <c r="L168" s="460"/>
      <c r="M168" s="460"/>
      <c r="N168" s="460"/>
    </row>
    <row r="169" spans="1:14" s="85" customFormat="1" ht="22.35" customHeight="1">
      <c r="B169" s="671"/>
      <c r="C169" s="536"/>
      <c r="D169" s="532" t="s">
        <v>1329</v>
      </c>
      <c r="E169" s="283"/>
      <c r="F169" s="569" t="s">
        <v>1328</v>
      </c>
      <c r="G169" s="611">
        <v>8.4499999999999993</v>
      </c>
      <c r="H169" s="242">
        <f t="shared" ref="H169:H173" si="11">G169*$H$60</f>
        <v>428.07699999999994</v>
      </c>
      <c r="I169" s="610" t="s">
        <v>1237</v>
      </c>
      <c r="J169" s="460"/>
      <c r="K169" s="460"/>
      <c r="L169" s="460"/>
      <c r="M169" s="460"/>
      <c r="N169" s="460"/>
    </row>
    <row r="170" spans="1:14" s="85" customFormat="1" ht="22.35" customHeight="1">
      <c r="B170" s="671"/>
      <c r="C170" s="534" t="s">
        <v>1330</v>
      </c>
      <c r="D170" s="532" t="s">
        <v>49</v>
      </c>
      <c r="E170" s="283"/>
      <c r="F170" s="569" t="s">
        <v>1331</v>
      </c>
      <c r="G170" s="417" t="s">
        <v>1335</v>
      </c>
      <c r="H170" s="242"/>
      <c r="I170" s="610" t="s">
        <v>1237</v>
      </c>
      <c r="J170" s="460"/>
      <c r="K170" s="460"/>
      <c r="L170" s="460"/>
      <c r="M170" s="460"/>
      <c r="N170" s="460"/>
    </row>
    <row r="171" spans="1:14" s="85" customFormat="1" ht="22.35" customHeight="1">
      <c r="B171" s="671"/>
      <c r="C171" s="536"/>
      <c r="D171" s="532" t="s">
        <v>1329</v>
      </c>
      <c r="E171" s="283"/>
      <c r="F171" s="569" t="s">
        <v>1331</v>
      </c>
      <c r="G171" s="611">
        <v>8.92</v>
      </c>
      <c r="H171" s="242">
        <f t="shared" si="11"/>
        <v>451.88719999999995</v>
      </c>
      <c r="I171" s="610" t="s">
        <v>1237</v>
      </c>
      <c r="J171" s="460"/>
      <c r="K171" s="460"/>
      <c r="L171" s="460"/>
      <c r="M171" s="460"/>
      <c r="N171" s="460"/>
    </row>
    <row r="172" spans="1:14" s="85" customFormat="1" ht="22.35" customHeight="1">
      <c r="B172" s="671"/>
      <c r="C172" s="534" t="s">
        <v>1332</v>
      </c>
      <c r="D172" s="532" t="s">
        <v>49</v>
      </c>
      <c r="E172" s="283"/>
      <c r="F172" s="569" t="s">
        <v>1333</v>
      </c>
      <c r="G172" s="417" t="s">
        <v>1335</v>
      </c>
      <c r="H172" s="242"/>
      <c r="I172" s="610" t="s">
        <v>1237</v>
      </c>
      <c r="J172" s="460"/>
      <c r="K172" s="460"/>
      <c r="L172" s="460"/>
      <c r="M172" s="460"/>
      <c r="N172" s="460"/>
    </row>
    <row r="173" spans="1:14" s="85" customFormat="1" ht="22.35" customHeight="1">
      <c r="B173" s="671"/>
      <c r="C173" s="536"/>
      <c r="D173" s="532" t="s">
        <v>1329</v>
      </c>
      <c r="E173" s="283"/>
      <c r="F173" s="569" t="s">
        <v>1333</v>
      </c>
      <c r="G173" s="611">
        <v>9.5500000000000007</v>
      </c>
      <c r="H173" s="242">
        <f t="shared" si="11"/>
        <v>483.803</v>
      </c>
      <c r="I173" s="610" t="s">
        <v>1237</v>
      </c>
      <c r="J173" s="460"/>
      <c r="K173" s="460"/>
      <c r="L173" s="460"/>
      <c r="M173" s="460"/>
      <c r="N173" s="460"/>
    </row>
    <row r="174" spans="1:14" s="85" customFormat="1" ht="22.35" customHeight="1">
      <c r="B174" s="558" t="s">
        <v>1262</v>
      </c>
      <c r="C174" s="557"/>
      <c r="D174" s="557"/>
      <c r="E174" s="557"/>
      <c r="F174" s="557"/>
      <c r="G174" s="557"/>
      <c r="H174" s="557"/>
      <c r="I174" s="6"/>
      <c r="J174" s="460"/>
      <c r="K174" s="460"/>
      <c r="L174" s="460"/>
      <c r="M174" s="460"/>
      <c r="N174" s="460"/>
    </row>
    <row r="175" spans="1:14" s="85" customFormat="1" ht="22.35" customHeight="1">
      <c r="B175" s="30" t="s">
        <v>4</v>
      </c>
      <c r="C175" s="31" t="s">
        <v>5</v>
      </c>
      <c r="D175" s="30" t="s">
        <v>38</v>
      </c>
      <c r="E175" s="30" t="s">
        <v>39</v>
      </c>
      <c r="F175" s="30"/>
      <c r="G175" s="64" t="s">
        <v>113</v>
      </c>
      <c r="H175" s="64" t="s">
        <v>114</v>
      </c>
      <c r="I175" s="6"/>
      <c r="J175" s="460"/>
      <c r="K175" s="460"/>
      <c r="L175" s="460"/>
      <c r="M175" s="460"/>
      <c r="N175" s="460"/>
    </row>
    <row r="176" spans="1:14" s="85" customFormat="1" ht="22.35" customHeight="1">
      <c r="A176" s="546"/>
      <c r="C176" s="189" t="s">
        <v>1044</v>
      </c>
      <c r="D176" s="547" t="s">
        <v>1045</v>
      </c>
      <c r="E176" s="371" t="s">
        <v>1158</v>
      </c>
      <c r="F176" s="548" t="s">
        <v>1043</v>
      </c>
      <c r="G176" s="104">
        <v>24.829200000000004</v>
      </c>
      <c r="H176" s="66">
        <f t="shared" si="10"/>
        <v>1257.8472720000002</v>
      </c>
      <c r="I176" s="6" t="s">
        <v>1236</v>
      </c>
      <c r="J176" s="460"/>
      <c r="K176" s="460"/>
      <c r="L176" s="460"/>
      <c r="M176" s="460"/>
      <c r="N176" s="460"/>
    </row>
    <row r="177" spans="1:14" s="85" customFormat="1" ht="22.35" customHeight="1">
      <c r="A177" s="546"/>
      <c r="C177" s="349"/>
      <c r="D177" s="549" t="s">
        <v>1046</v>
      </c>
      <c r="E177" s="371" t="s">
        <v>1159</v>
      </c>
      <c r="F177" s="548" t="s">
        <v>1047</v>
      </c>
      <c r="G177" s="104">
        <v>26.070660000000004</v>
      </c>
      <c r="H177" s="66">
        <f t="shared" si="10"/>
        <v>1320.7396356000002</v>
      </c>
      <c r="I177" s="6" t="s">
        <v>1236</v>
      </c>
      <c r="J177" s="460"/>
      <c r="K177" s="460"/>
      <c r="L177" s="460"/>
      <c r="M177" s="460"/>
      <c r="N177" s="460"/>
    </row>
    <row r="178" spans="1:14" s="85" customFormat="1" ht="22.35" customHeight="1">
      <c r="A178" s="546"/>
      <c r="C178" s="349"/>
      <c r="D178" s="549" t="s">
        <v>1048</v>
      </c>
      <c r="E178" s="371"/>
      <c r="F178" s="550" t="s">
        <v>1050</v>
      </c>
      <c r="G178" s="104">
        <v>26.318952000000003</v>
      </c>
      <c r="H178" s="66">
        <f t="shared" si="10"/>
        <v>1333.31810832</v>
      </c>
      <c r="I178" s="6" t="s">
        <v>1236</v>
      </c>
      <c r="J178" s="460"/>
      <c r="K178" s="460"/>
      <c r="L178" s="460"/>
      <c r="M178" s="460"/>
      <c r="N178" s="460"/>
    </row>
    <row r="179" spans="1:14" s="85" customFormat="1" ht="22.35" customHeight="1" thickBot="1">
      <c r="A179" s="546"/>
      <c r="C179" s="545"/>
      <c r="D179" s="553" t="s">
        <v>1049</v>
      </c>
      <c r="E179" s="552" t="s">
        <v>1234</v>
      </c>
      <c r="F179" s="554"/>
      <c r="G179" s="465">
        <v>31.036500000000004</v>
      </c>
      <c r="H179" s="354">
        <f t="shared" si="10"/>
        <v>1572.3090900000002</v>
      </c>
      <c r="I179" s="6" t="s">
        <v>1236</v>
      </c>
      <c r="J179" s="460"/>
      <c r="K179" s="460"/>
      <c r="L179" s="460"/>
      <c r="M179" s="460"/>
      <c r="N179" s="460"/>
    </row>
    <row r="180" spans="1:14" s="85" customFormat="1" ht="22.35" customHeight="1">
      <c r="A180" s="546"/>
      <c r="C180" s="189" t="s">
        <v>1052</v>
      </c>
      <c r="D180" s="555" t="s">
        <v>1045</v>
      </c>
      <c r="E180" s="371" t="s">
        <v>1158</v>
      </c>
      <c r="F180" s="548" t="s">
        <v>1051</v>
      </c>
      <c r="G180" s="104">
        <v>28.131483600000003</v>
      </c>
      <c r="H180" s="66">
        <f t="shared" si="10"/>
        <v>1425.140959176</v>
      </c>
      <c r="I180" s="6" t="s">
        <v>1236</v>
      </c>
      <c r="J180" s="460"/>
      <c r="K180" s="460"/>
      <c r="L180" s="460"/>
      <c r="M180" s="460"/>
      <c r="N180" s="460"/>
    </row>
    <row r="181" spans="1:14" s="85" customFormat="1" ht="22.35" customHeight="1">
      <c r="A181" s="546"/>
      <c r="C181" s="349"/>
      <c r="D181" s="549" t="s">
        <v>1046</v>
      </c>
      <c r="E181" s="371" t="s">
        <v>1159</v>
      </c>
      <c r="F181" s="548" t="s">
        <v>1047</v>
      </c>
      <c r="G181" s="104">
        <v>29.538057780000003</v>
      </c>
      <c r="H181" s="66">
        <f t="shared" si="10"/>
        <v>1496.3980071348001</v>
      </c>
      <c r="I181" s="6" t="s">
        <v>1236</v>
      </c>
      <c r="J181" s="460"/>
      <c r="K181" s="460"/>
      <c r="L181" s="460"/>
      <c r="M181" s="460"/>
      <c r="N181" s="460"/>
    </row>
    <row r="182" spans="1:14" s="85" customFormat="1" ht="22.35" customHeight="1">
      <c r="A182" s="546"/>
      <c r="C182" s="349"/>
      <c r="D182" s="549" t="s">
        <v>1048</v>
      </c>
      <c r="E182" s="371"/>
      <c r="F182" s="550" t="s">
        <v>1053</v>
      </c>
      <c r="G182" s="104">
        <v>29.819372616000003</v>
      </c>
      <c r="H182" s="66">
        <f t="shared" si="10"/>
        <v>1510.64941672656</v>
      </c>
      <c r="I182" s="6" t="s">
        <v>1236</v>
      </c>
      <c r="J182" s="460"/>
      <c r="K182" s="460"/>
      <c r="L182" s="460"/>
      <c r="M182" s="460"/>
      <c r="N182" s="460"/>
    </row>
    <row r="183" spans="1:14" s="85" customFormat="1" ht="22.35" customHeight="1" thickBot="1">
      <c r="A183" s="546"/>
      <c r="C183" s="545"/>
      <c r="D183" s="553" t="s">
        <v>1049</v>
      </c>
      <c r="E183" s="552" t="s">
        <v>1235</v>
      </c>
      <c r="F183" s="554"/>
      <c r="G183" s="465">
        <v>35.164354500000016</v>
      </c>
      <c r="H183" s="354">
        <f t="shared" si="10"/>
        <v>1781.4261989700008</v>
      </c>
      <c r="I183" s="6" t="s">
        <v>1236</v>
      </c>
      <c r="J183" s="460"/>
      <c r="K183" s="460"/>
      <c r="L183" s="460"/>
      <c r="M183" s="460"/>
      <c r="N183" s="460"/>
    </row>
    <row r="184" spans="1:14" s="85" customFormat="1" ht="22.35" customHeight="1">
      <c r="A184" s="546"/>
      <c r="C184" s="189" t="s">
        <v>1054</v>
      </c>
      <c r="D184" s="555" t="s">
        <v>1045</v>
      </c>
      <c r="E184" s="371" t="s">
        <v>1158</v>
      </c>
      <c r="F184" s="548" t="s">
        <v>1051</v>
      </c>
      <c r="G184" s="104">
        <v>6.0972125681808862</v>
      </c>
      <c r="H184" s="66">
        <f t="shared" si="10"/>
        <v>308.88478870404367</v>
      </c>
      <c r="I184" s="6" t="s">
        <v>1236</v>
      </c>
      <c r="J184" s="460"/>
      <c r="K184" s="460"/>
      <c r="L184" s="460"/>
      <c r="M184" s="460"/>
      <c r="N184" s="460"/>
    </row>
    <row r="185" spans="1:14" s="85" customFormat="1" ht="22.35" customHeight="1">
      <c r="A185" s="546"/>
      <c r="C185" s="349"/>
      <c r="D185" s="549" t="s">
        <v>1046</v>
      </c>
      <c r="E185" s="371" t="s">
        <v>1159</v>
      </c>
      <c r="F185" s="548"/>
      <c r="G185" s="104">
        <v>6.293896844573819</v>
      </c>
      <c r="H185" s="66">
        <f t="shared" si="10"/>
        <v>318.84881414610965</v>
      </c>
      <c r="I185" s="6" t="s">
        <v>1236</v>
      </c>
      <c r="J185" s="460"/>
      <c r="K185" s="460"/>
      <c r="L185" s="460"/>
      <c r="M185" s="460"/>
      <c r="N185" s="460"/>
    </row>
    <row r="186" spans="1:14" s="85" customFormat="1" ht="22.35" customHeight="1">
      <c r="A186" s="546"/>
      <c r="C186" s="349"/>
      <c r="D186" s="549" t="s">
        <v>1048</v>
      </c>
      <c r="E186" s="371"/>
      <c r="F186" s="550" t="s">
        <v>1055</v>
      </c>
      <c r="G186" s="104">
        <v>6.4905811209667483</v>
      </c>
      <c r="H186" s="66">
        <f t="shared" si="10"/>
        <v>328.81283958817545</v>
      </c>
      <c r="I186" s="6" t="s">
        <v>1236</v>
      </c>
      <c r="J186" s="460"/>
      <c r="K186" s="460"/>
      <c r="L186" s="460"/>
      <c r="M186" s="460"/>
      <c r="N186" s="460"/>
    </row>
    <row r="187" spans="1:14" s="85" customFormat="1" ht="22.35" customHeight="1" thickBot="1">
      <c r="A187" s="546"/>
      <c r="C187" s="545"/>
      <c r="D187" s="553" t="s">
        <v>1049</v>
      </c>
      <c r="E187" s="552" t="s">
        <v>1235</v>
      </c>
      <c r="F187" s="554"/>
      <c r="G187" s="465">
        <v>6.5889232591632148</v>
      </c>
      <c r="H187" s="354">
        <f t="shared" si="10"/>
        <v>333.79485230920841</v>
      </c>
      <c r="I187" s="6" t="s">
        <v>1236</v>
      </c>
      <c r="J187" s="460"/>
      <c r="K187" s="460"/>
      <c r="L187" s="460"/>
      <c r="M187" s="460"/>
      <c r="N187" s="460"/>
    </row>
    <row r="188" spans="1:14" s="85" customFormat="1" ht="22.35" customHeight="1">
      <c r="A188" s="546"/>
      <c r="C188" s="189" t="s">
        <v>1056</v>
      </c>
      <c r="D188" s="555" t="s">
        <v>1045</v>
      </c>
      <c r="E188" s="371" t="s">
        <v>1158</v>
      </c>
      <c r="F188" s="548"/>
      <c r="G188" s="104">
        <v>5.3104754626091601</v>
      </c>
      <c r="H188" s="66">
        <f t="shared" si="10"/>
        <v>269.02868693578006</v>
      </c>
      <c r="I188" s="6" t="s">
        <v>1236</v>
      </c>
      <c r="J188" s="460"/>
      <c r="K188" s="460"/>
      <c r="L188" s="460"/>
      <c r="M188" s="460"/>
      <c r="N188" s="460"/>
    </row>
    <row r="189" spans="1:14" s="85" customFormat="1" ht="22.35" customHeight="1">
      <c r="A189" s="546"/>
      <c r="C189" s="546"/>
      <c r="D189" s="549" t="s">
        <v>1046</v>
      </c>
      <c r="E189" s="371" t="s">
        <v>1159</v>
      </c>
      <c r="F189" s="550" t="s">
        <v>1055</v>
      </c>
      <c r="G189" s="104">
        <v>5.4088176008056239</v>
      </c>
      <c r="H189" s="66">
        <f t="shared" si="10"/>
        <v>274.0106996568129</v>
      </c>
      <c r="I189" s="6" t="s">
        <v>1236</v>
      </c>
      <c r="J189" s="460"/>
      <c r="K189" s="460"/>
      <c r="L189" s="460"/>
      <c r="M189" s="460"/>
      <c r="N189" s="460"/>
    </row>
    <row r="190" spans="1:14" s="85" customFormat="1" ht="22.35" customHeight="1">
      <c r="A190" s="546"/>
      <c r="C190" s="546"/>
      <c r="D190" s="549" t="s">
        <v>1048</v>
      </c>
      <c r="E190" s="371"/>
      <c r="F190" s="548"/>
      <c r="G190" s="104">
        <v>5.5071597390020903</v>
      </c>
      <c r="H190" s="66">
        <f t="shared" si="10"/>
        <v>278.99271237784586</v>
      </c>
      <c r="I190" s="6" t="s">
        <v>1236</v>
      </c>
      <c r="J190" s="460"/>
      <c r="K190" s="460"/>
      <c r="L190" s="460"/>
      <c r="M190" s="460"/>
      <c r="N190" s="460"/>
    </row>
    <row r="191" spans="1:14" ht="21.75" customHeight="1" thickBot="1">
      <c r="A191" s="546"/>
      <c r="B191" s="83"/>
      <c r="C191" s="551"/>
      <c r="D191" s="553" t="s">
        <v>1049</v>
      </c>
      <c r="E191" s="552" t="s">
        <v>1234</v>
      </c>
      <c r="F191" s="556"/>
      <c r="G191" s="465">
        <v>5.7038440153950223</v>
      </c>
      <c r="H191" s="354">
        <f t="shared" si="10"/>
        <v>288.95673781991184</v>
      </c>
      <c r="I191" s="6" t="s">
        <v>1236</v>
      </c>
      <c r="J191" s="460"/>
      <c r="K191" s="460"/>
      <c r="L191" s="460"/>
      <c r="M191" s="460"/>
      <c r="N191" s="460"/>
    </row>
    <row r="192" spans="1:14" ht="22.35" customHeight="1">
      <c r="B192" s="83"/>
      <c r="C192" s="83"/>
      <c r="D192" s="83"/>
      <c r="E192" s="83"/>
      <c r="F192" s="83"/>
      <c r="G192" s="83"/>
      <c r="H192" s="83"/>
      <c r="I192" s="6"/>
      <c r="J192" s="460"/>
      <c r="K192" s="460"/>
      <c r="L192" s="460"/>
      <c r="M192" s="460"/>
      <c r="N192" s="460"/>
    </row>
    <row r="193" spans="2:14" ht="22.35" customHeight="1">
      <c r="B193" s="628" t="s">
        <v>111</v>
      </c>
      <c r="C193" s="628"/>
      <c r="D193" s="628"/>
      <c r="E193" s="628"/>
      <c r="F193" s="628"/>
      <c r="G193" s="628"/>
      <c r="H193" s="628"/>
      <c r="I193" s="6"/>
      <c r="J193" s="460"/>
      <c r="K193" s="460"/>
      <c r="L193" s="460"/>
      <c r="M193" s="460"/>
      <c r="N193" s="460"/>
    </row>
    <row r="194" spans="2:14" ht="22.35" customHeight="1">
      <c r="B194" s="18" t="s">
        <v>112</v>
      </c>
      <c r="C194" s="19"/>
      <c r="D194" s="20"/>
      <c r="E194" s="20"/>
      <c r="F194" s="20"/>
      <c r="G194" s="21"/>
      <c r="H194" s="21"/>
      <c r="I194" s="6"/>
      <c r="J194" s="460"/>
      <c r="K194" s="460"/>
      <c r="L194" s="460"/>
      <c r="M194" s="460"/>
      <c r="N194" s="460"/>
    </row>
    <row r="195" spans="2:14" ht="22.35" customHeight="1">
      <c r="B195" s="30" t="s">
        <v>4</v>
      </c>
      <c r="C195" s="31" t="s">
        <v>5</v>
      </c>
      <c r="D195" s="30" t="s">
        <v>38</v>
      </c>
      <c r="E195" s="30" t="s">
        <v>39</v>
      </c>
      <c r="F195" s="30"/>
      <c r="G195" s="64" t="s">
        <v>113</v>
      </c>
      <c r="H195" s="64" t="s">
        <v>114</v>
      </c>
      <c r="I195" s="6"/>
      <c r="J195" s="460"/>
      <c r="K195" s="460"/>
      <c r="L195" s="460"/>
      <c r="M195" s="460"/>
      <c r="N195" s="460"/>
    </row>
    <row r="196" spans="2:14" ht="22.35" customHeight="1">
      <c r="B196" s="622"/>
      <c r="C196" s="36" t="s">
        <v>115</v>
      </c>
      <c r="D196" s="37" t="s">
        <v>116</v>
      </c>
      <c r="E196" s="144" t="s">
        <v>12</v>
      </c>
      <c r="F196" s="144"/>
      <c r="G196" s="104">
        <v>17.848015687924498</v>
      </c>
      <c r="H196" s="66">
        <f t="shared" ref="H196:H312" si="12">G196*$H$60</f>
        <v>904.18047475025503</v>
      </c>
      <c r="I196" s="6"/>
      <c r="J196" s="460"/>
      <c r="K196" s="460"/>
      <c r="L196" s="460"/>
      <c r="M196" s="460"/>
      <c r="N196" s="460"/>
    </row>
    <row r="197" spans="2:14" ht="22.35" customHeight="1">
      <c r="B197" s="622"/>
      <c r="C197" s="37" t="s">
        <v>117</v>
      </c>
      <c r="D197" s="37"/>
      <c r="E197" s="144" t="s">
        <v>19</v>
      </c>
      <c r="F197" s="144"/>
      <c r="G197" s="104">
        <v>14.764173474587754</v>
      </c>
      <c r="H197" s="66">
        <f t="shared" si="12"/>
        <v>747.95302822261556</v>
      </c>
      <c r="I197" s="6"/>
      <c r="J197" s="460"/>
      <c r="K197" s="460"/>
      <c r="L197" s="460"/>
      <c r="M197" s="460"/>
      <c r="N197" s="460"/>
    </row>
    <row r="198" spans="2:14" ht="22.35" customHeight="1">
      <c r="B198" s="622"/>
      <c r="C198" s="37"/>
      <c r="D198" s="37"/>
      <c r="E198" s="144" t="s">
        <v>1312</v>
      </c>
      <c r="F198" s="144"/>
      <c r="G198" s="104">
        <v>12.052386509867551</v>
      </c>
      <c r="H198" s="66">
        <f t="shared" si="12"/>
        <v>610.57390058989006</v>
      </c>
      <c r="I198" s="6"/>
      <c r="J198" s="460"/>
      <c r="K198" s="460"/>
      <c r="L198" s="460"/>
      <c r="M198" s="460"/>
      <c r="N198" s="460"/>
    </row>
    <row r="199" spans="2:14" ht="22.35" customHeight="1">
      <c r="B199" s="622"/>
      <c r="C199" s="116"/>
      <c r="D199" s="116"/>
      <c r="E199" s="145" t="s">
        <v>73</v>
      </c>
      <c r="F199" s="145"/>
      <c r="G199" s="414">
        <v>11.486894394191079</v>
      </c>
      <c r="H199" s="107">
        <f t="shared" si="12"/>
        <v>581.92607000972009</v>
      </c>
      <c r="I199" s="6"/>
      <c r="J199" s="460"/>
      <c r="K199" s="460"/>
      <c r="L199" s="460"/>
      <c r="M199" s="460"/>
      <c r="N199" s="460"/>
    </row>
    <row r="200" spans="2:14" ht="22.35" customHeight="1">
      <c r="B200" s="622"/>
      <c r="C200" s="37" t="s">
        <v>1290</v>
      </c>
      <c r="D200" s="37"/>
      <c r="E200" s="144" t="s">
        <v>49</v>
      </c>
      <c r="F200" s="144"/>
      <c r="G200" s="104">
        <v>9.80903341526429</v>
      </c>
      <c r="H200" s="66">
        <f t="shared" si="12"/>
        <v>496.92563281728889</v>
      </c>
      <c r="I200" s="6"/>
      <c r="J200" s="460"/>
      <c r="K200" s="460"/>
      <c r="L200" s="460"/>
      <c r="M200" s="460"/>
      <c r="N200" s="460"/>
    </row>
    <row r="201" spans="2:14" ht="22.35" customHeight="1">
      <c r="B201" s="622"/>
      <c r="C201" s="37"/>
      <c r="D201" s="116"/>
      <c r="E201" s="145" t="s">
        <v>119</v>
      </c>
      <c r="F201" s="145"/>
      <c r="G201" s="414">
        <v>9.4057014491761226</v>
      </c>
      <c r="H201" s="107">
        <f t="shared" si="12"/>
        <v>476.49283541526233</v>
      </c>
      <c r="I201" s="6"/>
      <c r="J201" s="460"/>
      <c r="K201" s="460"/>
      <c r="L201" s="460"/>
      <c r="M201" s="460"/>
      <c r="N201" s="460"/>
    </row>
    <row r="202" spans="2:14" ht="22.35" customHeight="1">
      <c r="B202" s="622"/>
      <c r="C202" s="116"/>
      <c r="D202" s="116"/>
      <c r="E202" s="145" t="s">
        <v>1284</v>
      </c>
      <c r="F202" s="145"/>
      <c r="G202" s="414">
        <v>8.11</v>
      </c>
      <c r="H202" s="107">
        <f t="shared" si="12"/>
        <v>410.85259999999994</v>
      </c>
      <c r="I202" s="6"/>
      <c r="J202" s="460"/>
      <c r="K202" s="460"/>
      <c r="L202" s="460"/>
      <c r="M202" s="460"/>
      <c r="N202" s="460"/>
    </row>
    <row r="203" spans="2:14" ht="22.35" customHeight="1">
      <c r="B203" s="616"/>
      <c r="C203" s="635" t="s">
        <v>120</v>
      </c>
      <c r="D203" s="109" t="s">
        <v>121</v>
      </c>
      <c r="E203" s="146" t="s">
        <v>12</v>
      </c>
      <c r="F203" s="146"/>
      <c r="G203" s="111">
        <v>20.02898640952786</v>
      </c>
      <c r="H203" s="112">
        <f t="shared" si="12"/>
        <v>1014.6684515066813</v>
      </c>
      <c r="I203" s="6"/>
      <c r="J203" s="460"/>
      <c r="K203" s="460"/>
      <c r="L203" s="460"/>
      <c r="M203" s="460"/>
      <c r="N203" s="460"/>
    </row>
    <row r="204" spans="2:14" ht="22.35" customHeight="1">
      <c r="B204" s="616"/>
      <c r="C204" s="635"/>
      <c r="D204" s="109"/>
      <c r="E204" s="146" t="s">
        <v>19</v>
      </c>
      <c r="F204" s="146"/>
      <c r="G204" s="111">
        <v>18.076500000000003</v>
      </c>
      <c r="H204" s="112">
        <f t="shared" si="12"/>
        <v>915.75549000000012</v>
      </c>
      <c r="I204" s="6"/>
      <c r="J204" s="460"/>
      <c r="K204" s="460"/>
      <c r="L204" s="460"/>
      <c r="M204" s="460"/>
      <c r="N204" s="460"/>
    </row>
    <row r="205" spans="2:14" ht="22.35" customHeight="1">
      <c r="B205" s="616"/>
      <c r="C205" s="109" t="s">
        <v>122</v>
      </c>
      <c r="D205" s="109"/>
      <c r="E205" s="146" t="str">
        <f>$E$198</f>
        <v>Ruukki 40 RM</v>
      </c>
      <c r="F205" s="146"/>
      <c r="G205" s="111">
        <v>17.539979758135321</v>
      </c>
      <c r="H205" s="112">
        <f>G205*$H$60</f>
        <v>888.57537454713531</v>
      </c>
      <c r="I205" s="6"/>
      <c r="J205" s="460"/>
      <c r="K205" s="460"/>
      <c r="L205" s="460"/>
      <c r="M205" s="460"/>
      <c r="N205" s="460"/>
    </row>
    <row r="206" spans="2:14" ht="22.35" customHeight="1">
      <c r="B206" s="616"/>
      <c r="C206" s="113"/>
      <c r="D206" s="113"/>
      <c r="E206" s="147" t="s">
        <v>26</v>
      </c>
      <c r="F206" s="147"/>
      <c r="G206" s="415">
        <v>16.964100000000002</v>
      </c>
      <c r="H206" s="115">
        <f>G206*$H$60</f>
        <v>859.40130600000009</v>
      </c>
      <c r="I206" s="6"/>
      <c r="J206" s="460"/>
      <c r="K206" s="460"/>
      <c r="L206" s="460"/>
      <c r="M206" s="460"/>
      <c r="N206" s="460"/>
    </row>
    <row r="207" spans="2:14" ht="22.35" customHeight="1">
      <c r="B207" s="616"/>
      <c r="C207" s="647" t="s">
        <v>120</v>
      </c>
      <c r="D207" s="109" t="s">
        <v>123</v>
      </c>
      <c r="E207" s="146" t="s">
        <v>12</v>
      </c>
      <c r="F207" s="146"/>
      <c r="G207" s="111">
        <v>16.111260000000005</v>
      </c>
      <c r="H207" s="112">
        <f>G207*$H$60</f>
        <v>816.19643160000021</v>
      </c>
      <c r="I207" s="6"/>
      <c r="J207" s="460"/>
      <c r="K207" s="460"/>
      <c r="L207" s="460"/>
      <c r="M207" s="460"/>
      <c r="N207" s="460"/>
    </row>
    <row r="208" spans="2:14" ht="22.35" customHeight="1">
      <c r="B208" s="616"/>
      <c r="C208" s="647"/>
      <c r="D208" s="109"/>
      <c r="E208" s="146" t="s">
        <v>19</v>
      </c>
      <c r="F208" s="146"/>
      <c r="G208" s="111">
        <v>15.73119</v>
      </c>
      <c r="H208" s="112">
        <f t="shared" ref="H208" si="13">G208*$H$60</f>
        <v>796.94208539999988</v>
      </c>
      <c r="I208" s="6"/>
      <c r="J208" s="460"/>
      <c r="K208" s="460"/>
      <c r="L208" s="460"/>
      <c r="M208" s="460"/>
      <c r="N208" s="460"/>
    </row>
    <row r="209" spans="2:15" ht="22.35" customHeight="1">
      <c r="B209" s="616"/>
      <c r="C209" s="109" t="s">
        <v>122</v>
      </c>
      <c r="D209" s="109"/>
      <c r="E209" s="146" t="s">
        <v>1312</v>
      </c>
      <c r="F209" s="146"/>
      <c r="G209" s="111">
        <v>15.560622000000002</v>
      </c>
      <c r="H209" s="112">
        <f>G209*$H$60</f>
        <v>788.30111052000007</v>
      </c>
      <c r="I209" s="6"/>
      <c r="J209" s="460"/>
      <c r="K209" s="460"/>
      <c r="L209" s="460"/>
      <c r="M209" s="460"/>
      <c r="N209" s="460"/>
    </row>
    <row r="210" spans="2:15" ht="22.35" customHeight="1">
      <c r="B210" s="618"/>
      <c r="C210" s="113"/>
      <c r="D210" s="113"/>
      <c r="E210" s="147" t="s">
        <v>26</v>
      </c>
      <c r="F210" s="147"/>
      <c r="G210" s="415">
        <v>14.832000000000001</v>
      </c>
      <c r="H210" s="115">
        <f t="shared" ref="H210" si="14">G210*$H$60</f>
        <v>751.38911999999993</v>
      </c>
      <c r="I210" s="6"/>
      <c r="J210" s="460"/>
      <c r="K210" s="460"/>
      <c r="L210" s="460"/>
      <c r="M210" s="460"/>
      <c r="N210" s="460"/>
    </row>
    <row r="211" spans="2:15" ht="22.35" customHeight="1">
      <c r="B211" s="621"/>
      <c r="C211" s="36" t="s">
        <v>1256</v>
      </c>
      <c r="D211" s="37" t="s">
        <v>124</v>
      </c>
      <c r="E211" s="144" t="s">
        <v>12</v>
      </c>
      <c r="F211" s="144"/>
      <c r="G211" s="104">
        <v>12.316605867286739</v>
      </c>
      <c r="H211" s="66">
        <f t="shared" si="12"/>
        <v>623.95925323674612</v>
      </c>
      <c r="I211" s="6"/>
      <c r="J211" s="460"/>
      <c r="K211" s="460"/>
      <c r="L211" s="460"/>
      <c r="M211" s="460"/>
      <c r="N211" s="460"/>
    </row>
    <row r="212" spans="2:15" ht="22.35" customHeight="1">
      <c r="B212" s="622"/>
      <c r="C212" s="37" t="s">
        <v>117</v>
      </c>
      <c r="D212" s="37"/>
      <c r="E212" s="144" t="s">
        <v>19</v>
      </c>
      <c r="F212" s="144"/>
      <c r="G212" s="104">
        <v>10.183299831866705</v>
      </c>
      <c r="H212" s="66">
        <f t="shared" si="12"/>
        <v>515.88596948236727</v>
      </c>
      <c r="I212" s="6"/>
      <c r="J212" s="460"/>
      <c r="K212" s="460"/>
      <c r="L212" s="460"/>
      <c r="M212" s="460"/>
      <c r="N212" s="460"/>
      <c r="O212" s="4"/>
    </row>
    <row r="213" spans="2:15" ht="22.35" customHeight="1">
      <c r="B213" s="622"/>
      <c r="C213" s="37"/>
      <c r="D213" s="37"/>
      <c r="E213" s="144" t="s">
        <v>1312</v>
      </c>
      <c r="F213" s="144"/>
      <c r="G213" s="104">
        <v>9.1566832574967769</v>
      </c>
      <c r="H213" s="66">
        <f t="shared" si="12"/>
        <v>463.87757382478668</v>
      </c>
      <c r="I213" s="6"/>
      <c r="J213" s="460"/>
      <c r="K213" s="460"/>
      <c r="L213" s="460"/>
      <c r="M213" s="460"/>
      <c r="N213" s="460"/>
      <c r="O213" s="4"/>
    </row>
    <row r="214" spans="2:15" ht="22.35" customHeight="1">
      <c r="B214" s="622"/>
      <c r="C214" s="116"/>
      <c r="D214" s="116"/>
      <c r="E214" s="145" t="s">
        <v>26</v>
      </c>
      <c r="F214" s="145"/>
      <c r="G214" s="414">
        <v>8.7211894838722017</v>
      </c>
      <c r="H214" s="107">
        <f t="shared" si="12"/>
        <v>441.8154592529657</v>
      </c>
      <c r="I214" s="6"/>
      <c r="J214" s="460"/>
      <c r="K214" s="460"/>
      <c r="L214" s="460"/>
      <c r="M214" s="460"/>
      <c r="N214" s="460"/>
      <c r="O214" s="4"/>
    </row>
    <row r="215" spans="2:15" ht="22.35" customHeight="1">
      <c r="B215" s="622"/>
      <c r="C215" s="37" t="s">
        <v>1291</v>
      </c>
      <c r="D215" s="37"/>
      <c r="E215" s="144" t="s">
        <v>49</v>
      </c>
      <c r="F215" s="144"/>
      <c r="G215" s="104">
        <v>7.45357473330938</v>
      </c>
      <c r="H215" s="66">
        <f t="shared" si="12"/>
        <v>377.59809598945316</v>
      </c>
      <c r="I215" s="6"/>
      <c r="J215" s="460"/>
      <c r="K215" s="460"/>
      <c r="L215" s="460"/>
      <c r="M215" s="460"/>
      <c r="N215" s="460"/>
      <c r="O215" s="4"/>
    </row>
    <row r="216" spans="2:15" ht="22.35" customHeight="1">
      <c r="B216" s="622"/>
      <c r="C216" s="116"/>
      <c r="D216" s="116"/>
      <c r="E216" s="145" t="s">
        <v>119</v>
      </c>
      <c r="F216" s="145"/>
      <c r="G216" s="414">
        <v>7.1954422750129474</v>
      </c>
      <c r="H216" s="107">
        <f t="shared" si="12"/>
        <v>364.52110565215588</v>
      </c>
      <c r="I216" s="6"/>
      <c r="J216" s="460"/>
      <c r="K216" s="460"/>
      <c r="L216" s="460"/>
      <c r="M216" s="460"/>
      <c r="N216" s="460"/>
      <c r="O216" s="4"/>
    </row>
    <row r="217" spans="2:15" ht="22.35" customHeight="1">
      <c r="B217" s="624"/>
      <c r="C217" s="116"/>
      <c r="D217" s="116"/>
      <c r="E217" s="145" t="s">
        <v>1284</v>
      </c>
      <c r="F217" s="145"/>
      <c r="G217" s="414">
        <v>6.5286519543925285</v>
      </c>
      <c r="H217" s="107">
        <f t="shared" si="12"/>
        <v>330.74150800952549</v>
      </c>
      <c r="I217" s="6"/>
      <c r="J217" s="460"/>
      <c r="K217" s="460"/>
      <c r="L217" s="460"/>
      <c r="M217" s="460"/>
      <c r="N217" s="460"/>
      <c r="O217" s="4"/>
    </row>
    <row r="218" spans="2:15" ht="22.35" customHeight="1">
      <c r="B218" s="621"/>
      <c r="C218" s="108" t="s">
        <v>125</v>
      </c>
      <c r="D218" s="109" t="s">
        <v>126</v>
      </c>
      <c r="E218" s="146" t="s">
        <v>12</v>
      </c>
      <c r="F218" s="146"/>
      <c r="G218" s="111">
        <v>11.1652</v>
      </c>
      <c r="H218" s="112">
        <f t="shared" ref="H218:H237" si="15">G218*$H$60</f>
        <v>565.62903199999994</v>
      </c>
      <c r="I218" s="6"/>
      <c r="J218" s="460"/>
      <c r="K218" s="460"/>
      <c r="L218" s="460"/>
      <c r="M218" s="460"/>
      <c r="N218" s="460"/>
      <c r="O218" s="460"/>
    </row>
    <row r="219" spans="2:15" ht="22.35" customHeight="1">
      <c r="B219" s="622"/>
      <c r="C219" s="148" t="s">
        <v>127</v>
      </c>
      <c r="D219" s="109"/>
      <c r="E219" s="146" t="s">
        <v>19</v>
      </c>
      <c r="F219" s="146"/>
      <c r="G219" s="111">
        <v>9.2434196463500591</v>
      </c>
      <c r="H219" s="112">
        <f t="shared" si="15"/>
        <v>468.27163928409396</v>
      </c>
      <c r="I219" s="6"/>
      <c r="J219" s="460"/>
      <c r="K219" s="460"/>
      <c r="L219" s="460"/>
      <c r="M219" s="460"/>
      <c r="N219" s="460"/>
      <c r="O219" s="460"/>
    </row>
    <row r="220" spans="2:15" ht="22.35" customHeight="1">
      <c r="B220" s="622"/>
      <c r="C220" s="109" t="s">
        <v>117</v>
      </c>
      <c r="D220" s="109"/>
      <c r="E220" s="146" t="s">
        <v>1312</v>
      </c>
      <c r="F220" s="146"/>
      <c r="G220" s="111">
        <v>7.2627368059461617</v>
      </c>
      <c r="H220" s="112">
        <f t="shared" si="15"/>
        <v>367.93024658923252</v>
      </c>
      <c r="I220" s="6"/>
      <c r="J220" s="460"/>
      <c r="K220" s="460"/>
      <c r="L220" s="460"/>
      <c r="M220" s="460"/>
      <c r="N220" s="460"/>
      <c r="O220" s="460"/>
    </row>
    <row r="221" spans="2:15" ht="22.35" customHeight="1">
      <c r="B221" s="622"/>
      <c r="C221" s="113"/>
      <c r="D221" s="113"/>
      <c r="E221" s="147" t="s">
        <v>26</v>
      </c>
      <c r="F221" s="147"/>
      <c r="G221" s="415">
        <v>6.932700308532656</v>
      </c>
      <c r="H221" s="115">
        <f t="shared" si="15"/>
        <v>351.21059763026432</v>
      </c>
      <c r="I221" s="6"/>
      <c r="J221" s="460"/>
      <c r="K221" s="460"/>
      <c r="L221" s="460"/>
      <c r="M221" s="460"/>
      <c r="N221" s="460"/>
      <c r="O221" s="460"/>
    </row>
    <row r="222" spans="2:15" ht="22.35" customHeight="1">
      <c r="B222" s="622"/>
      <c r="C222" s="109"/>
      <c r="D222" s="109"/>
      <c r="E222" s="146" t="s">
        <v>49</v>
      </c>
      <c r="F222" s="146"/>
      <c r="G222" s="111">
        <v>5.9047799835308075</v>
      </c>
      <c r="H222" s="112">
        <f t="shared" si="15"/>
        <v>299.1361539656707</v>
      </c>
      <c r="I222" s="6"/>
      <c r="J222" s="460"/>
      <c r="K222" s="460"/>
      <c r="L222" s="460"/>
      <c r="M222" s="460"/>
      <c r="N222" s="460"/>
      <c r="O222" s="460"/>
    </row>
    <row r="223" spans="2:15" ht="22.35" customHeight="1">
      <c r="B223" s="622"/>
      <c r="C223" s="109"/>
      <c r="D223" s="113"/>
      <c r="E223" s="147" t="s">
        <v>119</v>
      </c>
      <c r="F223" s="147"/>
      <c r="G223" s="415">
        <v>5.7111806398084832</v>
      </c>
      <c r="H223" s="115">
        <f t="shared" si="15"/>
        <v>289.32841121269774</v>
      </c>
      <c r="I223" s="6"/>
      <c r="J223" s="460"/>
      <c r="K223" s="460"/>
      <c r="L223" s="460"/>
      <c r="M223" s="460"/>
      <c r="N223" s="460"/>
      <c r="O223" s="460"/>
    </row>
    <row r="224" spans="2:15" ht="22.35" customHeight="1">
      <c r="B224" s="622"/>
      <c r="C224" s="113"/>
      <c r="D224" s="575"/>
      <c r="E224" s="576" t="s">
        <v>1284</v>
      </c>
      <c r="F224" s="576"/>
      <c r="G224" s="577">
        <v>4.5337860794392562</v>
      </c>
      <c r="H224" s="578">
        <f t="shared" si="15"/>
        <v>229.68160278439271</v>
      </c>
      <c r="I224" s="6"/>
      <c r="J224" s="460"/>
      <c r="K224" s="460"/>
      <c r="L224" s="460"/>
      <c r="M224" s="460"/>
      <c r="N224" s="460"/>
      <c r="O224" s="460"/>
    </row>
    <row r="225" spans="2:15" ht="22.35" customHeight="1">
      <c r="B225" s="622"/>
      <c r="C225" s="36" t="s">
        <v>1256</v>
      </c>
      <c r="D225" s="37" t="s">
        <v>1259</v>
      </c>
      <c r="E225" s="144" t="s">
        <v>12</v>
      </c>
      <c r="F225" s="144"/>
      <c r="G225" s="104">
        <v>9.2671159999999997</v>
      </c>
      <c r="H225" s="66">
        <f t="shared" ref="H225:H230" si="16">G225*$H$60</f>
        <v>469.47209655999995</v>
      </c>
      <c r="I225" s="6"/>
      <c r="J225" s="460"/>
      <c r="K225" s="460"/>
      <c r="L225" s="460"/>
      <c r="M225" s="460"/>
      <c r="N225" s="460"/>
      <c r="O225" s="460"/>
    </row>
    <row r="226" spans="2:15" ht="22.35" customHeight="1">
      <c r="B226" s="622"/>
      <c r="C226" s="36" t="s">
        <v>1255</v>
      </c>
      <c r="D226" s="37"/>
      <c r="E226" s="144" t="s">
        <v>19</v>
      </c>
      <c r="F226" s="144"/>
      <c r="G226" s="104">
        <v>7.6720383064705482</v>
      </c>
      <c r="H226" s="66">
        <f t="shared" si="16"/>
        <v>388.66546060579793</v>
      </c>
      <c r="I226" s="6"/>
      <c r="J226" s="460"/>
      <c r="K226" s="460"/>
      <c r="L226" s="460"/>
      <c r="M226" s="460"/>
      <c r="N226" s="460"/>
      <c r="O226" s="460"/>
    </row>
    <row r="227" spans="2:15" ht="22.35" customHeight="1">
      <c r="B227" s="622"/>
      <c r="C227" s="37" t="s">
        <v>117</v>
      </c>
      <c r="D227" s="37"/>
      <c r="E227" s="144" t="s">
        <v>1312</v>
      </c>
      <c r="F227" s="144"/>
      <c r="G227" s="104">
        <v>6.0280715489353138</v>
      </c>
      <c r="H227" s="66">
        <f t="shared" si="16"/>
        <v>305.38210466906298</v>
      </c>
      <c r="I227" s="6"/>
      <c r="J227" s="460"/>
      <c r="K227" s="460"/>
      <c r="L227" s="460"/>
      <c r="M227" s="460"/>
      <c r="N227" s="460"/>
      <c r="O227" s="460"/>
    </row>
    <row r="228" spans="2:15" ht="22.35" customHeight="1">
      <c r="B228" s="622"/>
      <c r="C228" s="559"/>
      <c r="D228" s="116"/>
      <c r="E228" s="145" t="s">
        <v>26</v>
      </c>
      <c r="F228" s="145"/>
      <c r="G228" s="414">
        <v>5.7541412560821046</v>
      </c>
      <c r="H228" s="107">
        <f t="shared" si="16"/>
        <v>291.50479603311942</v>
      </c>
      <c r="I228" s="6"/>
      <c r="J228" s="460"/>
      <c r="K228" s="460"/>
      <c r="L228" s="460"/>
      <c r="M228" s="460"/>
      <c r="N228" s="460"/>
      <c r="O228" s="460"/>
    </row>
    <row r="229" spans="2:15" ht="22.35" customHeight="1">
      <c r="B229" s="622"/>
      <c r="C229" s="37"/>
      <c r="D229" s="37"/>
      <c r="E229" s="144" t="s">
        <v>49</v>
      </c>
      <c r="F229" s="144"/>
      <c r="G229" s="104">
        <v>4.9009673863305698</v>
      </c>
      <c r="H229" s="66">
        <f t="shared" si="16"/>
        <v>248.28300779150666</v>
      </c>
      <c r="I229" s="6"/>
      <c r="J229" s="460"/>
      <c r="K229" s="460"/>
      <c r="L229" s="460"/>
      <c r="M229" s="460"/>
      <c r="N229" s="460"/>
      <c r="O229" s="460"/>
    </row>
    <row r="230" spans="2:15" ht="22.35" customHeight="1">
      <c r="B230" s="622"/>
      <c r="C230" s="116"/>
      <c r="D230" s="116"/>
      <c r="E230" s="145" t="s">
        <v>119</v>
      </c>
      <c r="F230" s="145"/>
      <c r="G230" s="414">
        <v>4.7402799310410408</v>
      </c>
      <c r="H230" s="107">
        <f t="shared" si="16"/>
        <v>240.14258130653911</v>
      </c>
      <c r="I230" s="6"/>
      <c r="J230" s="460"/>
      <c r="K230" s="460"/>
      <c r="L230" s="460"/>
      <c r="M230" s="460"/>
      <c r="N230" s="460"/>
      <c r="O230" s="460"/>
    </row>
    <row r="231" spans="2:15" ht="22.35" customHeight="1">
      <c r="B231" s="622"/>
      <c r="C231" s="572"/>
      <c r="D231" s="572"/>
      <c r="E231" s="573"/>
      <c r="F231" s="573"/>
      <c r="G231" s="574"/>
      <c r="H231" s="107"/>
      <c r="I231" s="6"/>
      <c r="J231" s="460"/>
      <c r="K231" s="460"/>
      <c r="L231" s="460"/>
      <c r="M231" s="460"/>
      <c r="N231" s="460"/>
      <c r="O231" s="460"/>
    </row>
    <row r="232" spans="2:15" ht="22.35" customHeight="1">
      <c r="B232" s="629"/>
      <c r="C232" s="108" t="s">
        <v>1257</v>
      </c>
      <c r="D232" s="109" t="s">
        <v>1254</v>
      </c>
      <c r="E232" s="146" t="s">
        <v>12</v>
      </c>
      <c r="F232" s="146"/>
      <c r="G232" s="111">
        <v>11.1652</v>
      </c>
      <c r="H232" s="112">
        <f t="shared" si="15"/>
        <v>565.62903199999994</v>
      </c>
      <c r="I232" s="6"/>
      <c r="J232" s="460"/>
      <c r="K232" s="460"/>
      <c r="L232" s="460"/>
      <c r="M232" s="460"/>
      <c r="N232" s="460"/>
      <c r="O232" s="460"/>
    </row>
    <row r="233" spans="2:15" ht="22.35" customHeight="1">
      <c r="B233" s="629"/>
      <c r="C233" s="108" t="s">
        <v>1258</v>
      </c>
      <c r="D233" s="109"/>
      <c r="E233" s="146" t="s">
        <v>19</v>
      </c>
      <c r="F233" s="146"/>
      <c r="G233" s="111">
        <v>9.2434196463500591</v>
      </c>
      <c r="H233" s="112">
        <f t="shared" si="15"/>
        <v>468.27163928409396</v>
      </c>
      <c r="I233" s="6"/>
      <c r="J233" s="460"/>
      <c r="K233" s="460"/>
      <c r="L233" s="460"/>
      <c r="M233" s="460"/>
      <c r="N233" s="460"/>
      <c r="O233" s="460"/>
    </row>
    <row r="234" spans="2:15" ht="22.35" customHeight="1">
      <c r="B234" s="629"/>
      <c r="C234" s="109" t="s">
        <v>117</v>
      </c>
      <c r="D234" s="109"/>
      <c r="E234" s="146" t="s">
        <v>1312</v>
      </c>
      <c r="F234" s="146"/>
      <c r="G234" s="111">
        <v>7.2627368059461617</v>
      </c>
      <c r="H234" s="112">
        <f t="shared" si="15"/>
        <v>367.93024658923252</v>
      </c>
      <c r="I234" s="6"/>
      <c r="J234" s="460"/>
      <c r="K234" s="460"/>
      <c r="L234" s="460"/>
      <c r="M234" s="460"/>
      <c r="N234" s="460"/>
      <c r="O234" s="460"/>
    </row>
    <row r="235" spans="2:15" ht="22.35" customHeight="1">
      <c r="B235" s="629"/>
      <c r="C235" s="543"/>
      <c r="D235" s="113"/>
      <c r="E235" s="147" t="s">
        <v>26</v>
      </c>
      <c r="F235" s="147"/>
      <c r="G235" s="415">
        <v>6.932700308532656</v>
      </c>
      <c r="H235" s="115">
        <f t="shared" si="15"/>
        <v>351.21059763026432</v>
      </c>
      <c r="I235" s="6"/>
      <c r="J235" s="460"/>
      <c r="K235" s="460"/>
      <c r="L235" s="460"/>
      <c r="M235" s="460"/>
      <c r="N235" s="460"/>
      <c r="O235" s="460"/>
    </row>
    <row r="236" spans="2:15" ht="22.35" customHeight="1">
      <c r="B236" s="629"/>
      <c r="C236" s="108"/>
      <c r="D236" s="109"/>
      <c r="E236" s="146" t="s">
        <v>49</v>
      </c>
      <c r="F236" s="146"/>
      <c r="G236" s="111">
        <v>5.9047799835308075</v>
      </c>
      <c r="H236" s="112">
        <f t="shared" si="15"/>
        <v>299.1361539656707</v>
      </c>
      <c r="I236" s="6"/>
      <c r="J236" s="460"/>
      <c r="K236" s="460"/>
      <c r="L236" s="460"/>
      <c r="M236" s="460"/>
      <c r="N236" s="460"/>
      <c r="O236" s="460"/>
    </row>
    <row r="237" spans="2:15" ht="22.35" customHeight="1">
      <c r="B237" s="629"/>
      <c r="C237" s="109"/>
      <c r="D237" s="113"/>
      <c r="E237" s="147" t="s">
        <v>119</v>
      </c>
      <c r="F237" s="147"/>
      <c r="G237" s="415">
        <v>5.7111806398084832</v>
      </c>
      <c r="H237" s="115">
        <f t="shared" si="15"/>
        <v>289.32841121269774</v>
      </c>
      <c r="I237" s="6"/>
      <c r="J237" s="460"/>
      <c r="K237" s="460"/>
      <c r="L237" s="460"/>
      <c r="M237" s="460"/>
      <c r="N237" s="460"/>
      <c r="O237" s="460"/>
    </row>
    <row r="238" spans="2:15" ht="22.35" customHeight="1">
      <c r="B238" s="640"/>
      <c r="C238" s="113"/>
      <c r="D238" s="575"/>
      <c r="E238" s="576"/>
      <c r="F238" s="576"/>
      <c r="G238" s="577"/>
      <c r="H238" s="578"/>
      <c r="I238" s="6"/>
      <c r="J238" s="460"/>
      <c r="K238" s="460"/>
      <c r="L238" s="460"/>
      <c r="M238" s="460"/>
      <c r="N238" s="460"/>
      <c r="O238" s="460"/>
    </row>
    <row r="239" spans="2:15" ht="22.35" customHeight="1">
      <c r="B239" s="621"/>
      <c r="C239" s="36" t="s">
        <v>128</v>
      </c>
      <c r="D239" s="37" t="s">
        <v>129</v>
      </c>
      <c r="E239" s="144" t="s">
        <v>12</v>
      </c>
      <c r="F239" s="144"/>
      <c r="G239" s="104">
        <v>25.426047142198229</v>
      </c>
      <c r="H239" s="66">
        <f t="shared" si="12"/>
        <v>1288.0835482237621</v>
      </c>
      <c r="I239" s="6"/>
      <c r="J239" s="460"/>
      <c r="K239" s="460"/>
      <c r="L239" s="460"/>
      <c r="M239" s="460"/>
      <c r="N239" s="460"/>
      <c r="O239" s="4"/>
    </row>
    <row r="240" spans="2:15" ht="22.35" customHeight="1">
      <c r="B240" s="622"/>
      <c r="C240" s="81" t="s">
        <v>130</v>
      </c>
      <c r="D240" s="37"/>
      <c r="E240" s="144" t="s">
        <v>19</v>
      </c>
      <c r="F240" s="144"/>
      <c r="G240" s="104">
        <v>21.027225127509571</v>
      </c>
      <c r="H240" s="66">
        <f t="shared" si="12"/>
        <v>1065.2392249596348</v>
      </c>
      <c r="I240" s="6"/>
      <c r="J240" s="460"/>
      <c r="K240" s="460"/>
      <c r="L240" s="460"/>
      <c r="M240" s="460"/>
      <c r="N240" s="460"/>
      <c r="O240" s="4"/>
    </row>
    <row r="241" spans="2:15" ht="22.35" customHeight="1">
      <c r="B241" s="622"/>
      <c r="C241" s="37" t="s">
        <v>117</v>
      </c>
      <c r="D241" s="37"/>
      <c r="E241" s="144" t="s">
        <v>1312</v>
      </c>
      <c r="F241" s="144"/>
      <c r="G241" s="104">
        <v>18.892507165467709</v>
      </c>
      <c r="H241" s="66">
        <f t="shared" si="12"/>
        <v>957.09441300259402</v>
      </c>
      <c r="I241" s="6"/>
      <c r="J241" s="460"/>
      <c r="K241" s="460"/>
      <c r="L241" s="460"/>
      <c r="M241" s="460"/>
      <c r="N241" s="460"/>
      <c r="O241" s="4"/>
    </row>
    <row r="242" spans="2:15" ht="22.35" customHeight="1">
      <c r="B242" s="622"/>
      <c r="C242" s="116"/>
      <c r="D242" s="116"/>
      <c r="E242" s="145" t="s">
        <v>26</v>
      </c>
      <c r="F242" s="145"/>
      <c r="G242" s="414">
        <v>18.013957982543634</v>
      </c>
      <c r="H242" s="107">
        <f t="shared" si="12"/>
        <v>912.58711139566037</v>
      </c>
      <c r="I242" s="6"/>
      <c r="J242" s="460"/>
      <c r="K242" s="460"/>
      <c r="L242" s="460"/>
      <c r="M242" s="460"/>
      <c r="N242" s="460"/>
      <c r="O242" s="4"/>
    </row>
    <row r="243" spans="2:15" ht="22.35" customHeight="1">
      <c r="B243" s="622"/>
      <c r="C243" s="37" t="s">
        <v>118</v>
      </c>
      <c r="D243" s="37"/>
      <c r="E243" s="144" t="s">
        <v>49</v>
      </c>
      <c r="F243" s="144"/>
      <c r="G243" s="104">
        <v>15.358881268637509</v>
      </c>
      <c r="H243" s="66">
        <f t="shared" si="12"/>
        <v>778.08092506917615</v>
      </c>
      <c r="I243" s="6"/>
      <c r="J243" s="460"/>
      <c r="K243" s="460"/>
      <c r="L243" s="460"/>
      <c r="M243" s="460"/>
      <c r="N243" s="460"/>
      <c r="O243" s="4"/>
    </row>
    <row r="244" spans="2:15" ht="22.35" customHeight="1">
      <c r="B244" s="622"/>
      <c r="C244" s="37"/>
      <c r="D244" s="116"/>
      <c r="E244" s="145" t="s">
        <v>119</v>
      </c>
      <c r="F244" s="145"/>
      <c r="G244" s="414">
        <v>14.842616352044653</v>
      </c>
      <c r="H244" s="107">
        <f t="shared" si="12"/>
        <v>751.92694439458205</v>
      </c>
      <c r="I244" s="6"/>
      <c r="J244" s="460"/>
      <c r="K244" s="460"/>
      <c r="L244" s="460"/>
      <c r="M244" s="460"/>
      <c r="N244" s="460"/>
    </row>
    <row r="245" spans="2:15" ht="22.35" customHeight="1">
      <c r="B245" s="624"/>
      <c r="C245" s="116"/>
      <c r="D245" s="116"/>
      <c r="E245" s="145" t="s">
        <v>1284</v>
      </c>
      <c r="F245" s="145"/>
      <c r="G245" s="414">
        <v>12.910495597641312</v>
      </c>
      <c r="H245" s="107">
        <f t="shared" si="12"/>
        <v>654.04570697650877</v>
      </c>
      <c r="I245" s="6"/>
      <c r="J245" s="460"/>
      <c r="K245" s="460"/>
      <c r="L245" s="460"/>
      <c r="M245" s="460"/>
      <c r="N245" s="460"/>
    </row>
    <row r="246" spans="2:15" ht="22.35" customHeight="1">
      <c r="B246" s="621"/>
      <c r="C246" s="108" t="s">
        <v>128</v>
      </c>
      <c r="D246" s="109" t="s">
        <v>131</v>
      </c>
      <c r="E246" s="146" t="s">
        <v>12</v>
      </c>
      <c r="F246" s="146"/>
      <c r="G246" s="111">
        <v>12.722242587466845</v>
      </c>
      <c r="H246" s="112">
        <f t="shared" si="12"/>
        <v>644.50880948107033</v>
      </c>
      <c r="I246" s="6"/>
      <c r="J246" s="460"/>
      <c r="K246" s="460"/>
      <c r="L246" s="460"/>
      <c r="M246" s="460"/>
      <c r="N246" s="460"/>
    </row>
    <row r="247" spans="2:15" ht="22.35" customHeight="1">
      <c r="B247" s="622"/>
      <c r="C247" s="148" t="s">
        <v>132</v>
      </c>
      <c r="D247" s="109"/>
      <c r="E247" s="146" t="s">
        <v>19</v>
      </c>
      <c r="F247" s="146"/>
      <c r="G247" s="111">
        <v>10.521668971849618</v>
      </c>
      <c r="H247" s="112">
        <f t="shared" si="12"/>
        <v>533.02775011390156</v>
      </c>
      <c r="I247" s="6"/>
      <c r="J247" s="460"/>
      <c r="K247" s="460"/>
      <c r="L247" s="460"/>
      <c r="M247" s="460"/>
      <c r="N247" s="460"/>
    </row>
    <row r="248" spans="2:15" ht="22.35" customHeight="1">
      <c r="B248" s="622"/>
      <c r="C248" s="109" t="s">
        <v>117</v>
      </c>
      <c r="D248" s="109"/>
      <c r="E248" s="146" t="s">
        <v>1312</v>
      </c>
      <c r="F248" s="146"/>
      <c r="G248" s="111">
        <v>9.4540798077402641</v>
      </c>
      <c r="H248" s="112">
        <f t="shared" si="12"/>
        <v>478.94368306012177</v>
      </c>
      <c r="I248" s="6"/>
      <c r="J248" s="460"/>
      <c r="K248" s="460"/>
      <c r="L248" s="460"/>
      <c r="M248" s="460"/>
      <c r="N248" s="460"/>
    </row>
    <row r="249" spans="2:15" ht="22.35" customHeight="1">
      <c r="B249" s="622"/>
      <c r="C249" s="113"/>
      <c r="D249" s="113"/>
      <c r="E249" s="147" t="s">
        <v>26</v>
      </c>
      <c r="F249" s="147"/>
      <c r="G249" s="415">
        <v>8.9977599749040849</v>
      </c>
      <c r="H249" s="115">
        <f t="shared" si="12"/>
        <v>455.82652032864092</v>
      </c>
      <c r="I249" s="6"/>
      <c r="J249" s="460"/>
      <c r="K249" s="460"/>
      <c r="L249" s="460"/>
      <c r="M249" s="460"/>
      <c r="N249" s="460"/>
    </row>
    <row r="250" spans="2:15" ht="22.35" customHeight="1">
      <c r="B250" s="622"/>
      <c r="C250" s="109" t="s">
        <v>1290</v>
      </c>
      <c r="D250" s="109"/>
      <c r="E250" s="146" t="s">
        <v>49</v>
      </c>
      <c r="F250" s="146"/>
      <c r="G250" s="111">
        <v>7.6794406343187545</v>
      </c>
      <c r="H250" s="112">
        <f t="shared" si="12"/>
        <v>389.04046253458807</v>
      </c>
      <c r="I250" s="6"/>
      <c r="J250" s="460"/>
      <c r="K250" s="460"/>
      <c r="L250" s="460"/>
      <c r="M250" s="460"/>
      <c r="N250" s="460"/>
    </row>
    <row r="251" spans="2:15" ht="22.35" customHeight="1">
      <c r="B251" s="622"/>
      <c r="C251" s="109"/>
      <c r="D251" s="109"/>
      <c r="E251" s="146" t="s">
        <v>119</v>
      </c>
      <c r="F251" s="146"/>
      <c r="G251" s="111">
        <v>7.4213081760223263</v>
      </c>
      <c r="H251" s="112">
        <f t="shared" si="12"/>
        <v>375.96347219729103</v>
      </c>
      <c r="I251" s="6"/>
      <c r="J251" s="460"/>
      <c r="K251" s="460"/>
      <c r="L251" s="460"/>
      <c r="M251" s="460"/>
      <c r="N251" s="460"/>
    </row>
    <row r="252" spans="2:15" ht="22.35" customHeight="1">
      <c r="B252" s="624"/>
      <c r="C252" s="109"/>
      <c r="D252" s="109"/>
      <c r="E252" s="146" t="s">
        <v>1284</v>
      </c>
      <c r="F252" s="146"/>
      <c r="G252" s="111">
        <v>6.735910746595466</v>
      </c>
      <c r="H252" s="112">
        <f t="shared" si="12"/>
        <v>341.24123842252629</v>
      </c>
      <c r="I252" s="6"/>
      <c r="J252" s="460"/>
      <c r="K252" s="460"/>
      <c r="L252" s="460"/>
      <c r="M252" s="460"/>
      <c r="N252" s="460"/>
    </row>
    <row r="253" spans="2:15" ht="22.35" customHeight="1">
      <c r="B253" s="621"/>
      <c r="C253" s="36" t="s">
        <v>133</v>
      </c>
      <c r="D253" s="37" t="s">
        <v>134</v>
      </c>
      <c r="E253" s="144" t="s">
        <v>12</v>
      </c>
      <c r="F253" s="144"/>
      <c r="G253" s="104">
        <v>16.631105527384193</v>
      </c>
      <c r="H253" s="66">
        <f t="shared" si="12"/>
        <v>842.5318060172832</v>
      </c>
      <c r="I253" s="6"/>
      <c r="J253" s="460"/>
      <c r="K253" s="460"/>
      <c r="L253" s="460"/>
      <c r="M253" s="460"/>
      <c r="N253" s="460"/>
    </row>
    <row r="254" spans="2:15" ht="22.35" customHeight="1">
      <c r="B254" s="622"/>
      <c r="C254" s="37" t="s">
        <v>117</v>
      </c>
      <c r="D254" s="37"/>
      <c r="E254" s="144" t="s">
        <v>19</v>
      </c>
      <c r="F254" s="144"/>
      <c r="G254" s="104">
        <v>13.760345025971777</v>
      </c>
      <c r="H254" s="66">
        <f t="shared" si="12"/>
        <v>697.09907901573013</v>
      </c>
      <c r="I254" s="6"/>
      <c r="J254" s="460"/>
      <c r="K254" s="460"/>
      <c r="L254" s="460"/>
      <c r="M254" s="460"/>
      <c r="N254" s="460"/>
    </row>
    <row r="255" spans="2:15" ht="22.35" customHeight="1">
      <c r="B255" s="622"/>
      <c r="C255" s="37"/>
      <c r="D255" s="37"/>
      <c r="E255" s="144" t="s">
        <v>1312</v>
      </c>
      <c r="F255" s="144"/>
      <c r="G255" s="104">
        <v>12.349783060111038</v>
      </c>
      <c r="H255" s="66">
        <f t="shared" si="12"/>
        <v>625.64000982522521</v>
      </c>
      <c r="I255" s="6"/>
      <c r="J255" s="460"/>
      <c r="K255" s="460"/>
      <c r="L255" s="460"/>
      <c r="M255" s="460"/>
      <c r="N255" s="460"/>
    </row>
    <row r="256" spans="2:15" ht="22.35" customHeight="1">
      <c r="B256" s="622"/>
      <c r="C256" s="116"/>
      <c r="D256" s="116"/>
      <c r="E256" s="145" t="s">
        <v>26</v>
      </c>
      <c r="F256" s="145"/>
      <c r="G256" s="414">
        <v>11.781902917958423</v>
      </c>
      <c r="H256" s="107">
        <f t="shared" si="12"/>
        <v>596.87120182377362</v>
      </c>
      <c r="I256" s="6"/>
      <c r="J256" s="460"/>
      <c r="K256" s="460"/>
      <c r="L256" s="460"/>
      <c r="M256" s="460"/>
      <c r="N256" s="460"/>
    </row>
    <row r="257" spans="2:14" ht="22.35" customHeight="1">
      <c r="B257" s="622"/>
      <c r="C257" s="37" t="s">
        <v>1289</v>
      </c>
      <c r="D257" s="37"/>
      <c r="E257" s="144" t="s">
        <v>49</v>
      </c>
      <c r="F257" s="144"/>
      <c r="G257" s="104">
        <v>10.051032594917192</v>
      </c>
      <c r="H257" s="66">
        <f t="shared" si="12"/>
        <v>509.1853112585049</v>
      </c>
      <c r="I257" s="6"/>
      <c r="J257" s="460"/>
      <c r="K257" s="460"/>
      <c r="L257" s="460"/>
      <c r="M257" s="460"/>
      <c r="N257" s="460"/>
    </row>
    <row r="258" spans="2:14" ht="22.35" customHeight="1">
      <c r="B258" s="622"/>
      <c r="C258" s="37"/>
      <c r="D258" s="116"/>
      <c r="E258" s="145" t="s">
        <v>119</v>
      </c>
      <c r="F258" s="145"/>
      <c r="G258" s="414">
        <v>9.7122337434031287</v>
      </c>
      <c r="H258" s="107">
        <f t="shared" si="12"/>
        <v>492.02176144080249</v>
      </c>
      <c r="I258" s="6"/>
      <c r="J258" s="460"/>
      <c r="K258" s="460"/>
      <c r="L258" s="460"/>
      <c r="M258" s="460"/>
      <c r="N258" s="460"/>
    </row>
    <row r="259" spans="2:14" ht="22.35" customHeight="1">
      <c r="B259" s="624"/>
      <c r="C259" s="37"/>
      <c r="D259" s="37"/>
      <c r="E259" s="144" t="s">
        <v>1284</v>
      </c>
      <c r="F259" s="144"/>
      <c r="G259" s="104">
        <v>8.4414778907654711</v>
      </c>
      <c r="H259" s="66">
        <f t="shared" si="12"/>
        <v>427.64526994617876</v>
      </c>
      <c r="I259" s="6"/>
      <c r="J259" s="460"/>
      <c r="K259" s="460"/>
      <c r="L259" s="460"/>
      <c r="M259" s="460"/>
      <c r="N259" s="460"/>
    </row>
    <row r="260" spans="2:14" ht="22.35" customHeight="1">
      <c r="B260" s="621"/>
      <c r="C260" s="108" t="s">
        <v>135</v>
      </c>
      <c r="D260" s="109" t="s">
        <v>136</v>
      </c>
      <c r="E260" s="146" t="s">
        <v>12</v>
      </c>
      <c r="F260" s="146"/>
      <c r="G260" s="111">
        <v>16.631105527384193</v>
      </c>
      <c r="H260" s="112">
        <f t="shared" si="12"/>
        <v>842.5318060172832</v>
      </c>
      <c r="I260" s="6"/>
      <c r="J260" s="460"/>
      <c r="K260" s="460"/>
      <c r="L260" s="460"/>
      <c r="M260" s="460"/>
      <c r="N260" s="460"/>
    </row>
    <row r="261" spans="2:14" ht="22.35" customHeight="1">
      <c r="B261" s="622"/>
      <c r="C261" s="117" t="s">
        <v>137</v>
      </c>
      <c r="D261" s="109"/>
      <c r="E261" s="146" t="s">
        <v>19</v>
      </c>
      <c r="F261" s="146"/>
      <c r="G261" s="111">
        <v>13.760345025971777</v>
      </c>
      <c r="H261" s="112">
        <f t="shared" si="12"/>
        <v>697.09907901573013</v>
      </c>
      <c r="I261" s="6"/>
      <c r="J261" s="460"/>
      <c r="K261" s="460"/>
      <c r="L261" s="460"/>
      <c r="M261" s="460"/>
      <c r="N261" s="460"/>
    </row>
    <row r="262" spans="2:14" ht="22.35" customHeight="1">
      <c r="B262" s="622"/>
      <c r="C262" s="109" t="s">
        <v>117</v>
      </c>
      <c r="D262" s="109"/>
      <c r="E262" s="146" t="s">
        <v>1312</v>
      </c>
      <c r="F262" s="146"/>
      <c r="G262" s="111">
        <v>12.349783060111038</v>
      </c>
      <c r="H262" s="112">
        <f t="shared" si="12"/>
        <v>625.64000982522521</v>
      </c>
      <c r="I262" s="6"/>
      <c r="J262" s="460"/>
      <c r="K262" s="460"/>
      <c r="L262" s="460"/>
      <c r="M262" s="460"/>
      <c r="N262" s="460"/>
    </row>
    <row r="263" spans="2:14" ht="22.35" customHeight="1">
      <c r="B263" s="622"/>
      <c r="C263" s="113"/>
      <c r="D263" s="113"/>
      <c r="E263" s="147" t="s">
        <v>26</v>
      </c>
      <c r="F263" s="147"/>
      <c r="G263" s="415">
        <v>11.781902917958423</v>
      </c>
      <c r="H263" s="115">
        <f t="shared" si="12"/>
        <v>596.87120182377362</v>
      </c>
      <c r="I263" s="6"/>
      <c r="J263" s="460"/>
      <c r="K263" s="460"/>
      <c r="L263" s="460"/>
      <c r="M263" s="460"/>
      <c r="N263" s="460"/>
    </row>
    <row r="264" spans="2:14" ht="22.35" customHeight="1">
      <c r="B264" s="622"/>
      <c r="C264" s="109"/>
      <c r="D264" s="109"/>
      <c r="E264" s="146" t="s">
        <v>49</v>
      </c>
      <c r="F264" s="146"/>
      <c r="G264" s="111">
        <v>10.051032594917192</v>
      </c>
      <c r="H264" s="112">
        <f t="shared" si="12"/>
        <v>509.1853112585049</v>
      </c>
      <c r="I264" s="6"/>
      <c r="J264" s="460"/>
      <c r="K264" s="460"/>
      <c r="L264" s="460"/>
      <c r="M264" s="460"/>
      <c r="N264" s="460"/>
    </row>
    <row r="265" spans="2:14" ht="22.35" customHeight="1">
      <c r="B265" s="622"/>
      <c r="C265" s="109"/>
      <c r="D265" s="109"/>
      <c r="E265" s="146" t="s">
        <v>119</v>
      </c>
      <c r="F265" s="146"/>
      <c r="G265" s="111">
        <v>9.7122337434031287</v>
      </c>
      <c r="H265" s="112">
        <f t="shared" si="12"/>
        <v>492.02176144080249</v>
      </c>
      <c r="I265" s="6"/>
      <c r="J265" s="460"/>
      <c r="K265" s="460"/>
      <c r="L265" s="460"/>
      <c r="M265" s="460"/>
      <c r="N265" s="460"/>
    </row>
    <row r="266" spans="2:14" ht="22.35" customHeight="1">
      <c r="B266" s="622"/>
      <c r="C266" s="113"/>
      <c r="D266" s="113"/>
      <c r="E266" s="147" t="s">
        <v>1284</v>
      </c>
      <c r="F266" s="147"/>
      <c r="G266" s="415">
        <v>8.4414778907654711</v>
      </c>
      <c r="H266" s="115">
        <f t="shared" si="12"/>
        <v>427.64526994617876</v>
      </c>
      <c r="I266" s="6"/>
      <c r="J266" s="460"/>
      <c r="K266" s="460"/>
      <c r="L266" s="460"/>
      <c r="M266" s="460"/>
      <c r="N266" s="460"/>
    </row>
    <row r="267" spans="2:14" ht="22.35" customHeight="1">
      <c r="B267" s="622"/>
      <c r="C267" s="117" t="s">
        <v>135</v>
      </c>
      <c r="D267" s="109"/>
      <c r="E267" s="146" t="s">
        <v>12</v>
      </c>
      <c r="F267" s="146"/>
      <c r="G267" s="111">
        <v>4.0376000000000003</v>
      </c>
      <c r="H267" s="112">
        <f t="shared" si="12"/>
        <v>204.544816</v>
      </c>
      <c r="I267" s="6"/>
      <c r="J267" s="460"/>
      <c r="K267" s="460"/>
      <c r="L267" s="460"/>
      <c r="M267" s="460"/>
      <c r="N267" s="460"/>
    </row>
    <row r="268" spans="2:14" ht="22.35" customHeight="1">
      <c r="B268" s="622"/>
      <c r="C268" s="117" t="s">
        <v>138</v>
      </c>
      <c r="D268" s="109"/>
      <c r="E268" s="146" t="s">
        <v>19</v>
      </c>
      <c r="F268" s="146"/>
      <c r="G268" s="111">
        <v>3.3675785836394634</v>
      </c>
      <c r="H268" s="112">
        <f t="shared" si="12"/>
        <v>170.6015310471752</v>
      </c>
      <c r="I268" s="6"/>
      <c r="J268" s="460"/>
      <c r="K268" s="460"/>
      <c r="L268" s="460"/>
      <c r="M268" s="460"/>
      <c r="N268" s="460"/>
    </row>
    <row r="269" spans="2:14" ht="22.35" customHeight="1">
      <c r="B269" s="622"/>
      <c r="C269" s="109" t="s">
        <v>139</v>
      </c>
      <c r="D269" s="109"/>
      <c r="E269" s="146" t="s">
        <v>1312</v>
      </c>
      <c r="F269" s="146"/>
      <c r="G269" s="111">
        <v>3.0499519088003297</v>
      </c>
      <c r="H269" s="112">
        <f t="shared" si="12"/>
        <v>154.5105636998247</v>
      </c>
      <c r="I269" s="6"/>
      <c r="J269" s="460"/>
      <c r="K269" s="460"/>
      <c r="L269" s="460"/>
      <c r="M269" s="460"/>
      <c r="N269" s="460"/>
    </row>
    <row r="270" spans="2:14" ht="22.35" customHeight="1">
      <c r="B270" s="622"/>
      <c r="C270" s="113"/>
      <c r="D270" s="113"/>
      <c r="E270" s="147" t="s">
        <v>26</v>
      </c>
      <c r="F270" s="147"/>
      <c r="G270" s="415">
        <v>2.981796558883004</v>
      </c>
      <c r="H270" s="115">
        <f t="shared" si="12"/>
        <v>151.05781367301296</v>
      </c>
      <c r="I270" s="6"/>
      <c r="J270" s="460"/>
      <c r="K270" s="460"/>
      <c r="L270" s="460"/>
      <c r="M270" s="460"/>
      <c r="N270" s="460"/>
    </row>
    <row r="271" spans="2:14" ht="22.35" customHeight="1">
      <c r="B271" s="622"/>
      <c r="C271" s="109"/>
      <c r="D271" s="109"/>
      <c r="E271" s="146" t="s">
        <v>49</v>
      </c>
      <c r="F271" s="146"/>
      <c r="G271" s="111">
        <v>2.5593753797079124</v>
      </c>
      <c r="H271" s="112">
        <f t="shared" si="12"/>
        <v>129.65795673600283</v>
      </c>
      <c r="I271" s="6"/>
      <c r="J271" s="460"/>
      <c r="K271" s="460"/>
      <c r="L271" s="460"/>
      <c r="M271" s="460"/>
      <c r="N271" s="460"/>
    </row>
    <row r="272" spans="2:14" ht="22.35" customHeight="1">
      <c r="B272" s="622"/>
      <c r="C272" s="113"/>
      <c r="D272" s="113"/>
      <c r="E272" s="147" t="s">
        <v>119</v>
      </c>
      <c r="F272" s="147"/>
      <c r="G272" s="415">
        <v>2.4862503688591144</v>
      </c>
      <c r="H272" s="115">
        <f t="shared" si="12"/>
        <v>125.95344368640274</v>
      </c>
      <c r="I272" s="6"/>
      <c r="J272" s="460"/>
      <c r="K272" s="460"/>
      <c r="L272" s="460"/>
      <c r="M272" s="460"/>
      <c r="N272" s="460"/>
    </row>
    <row r="273" spans="2:14" ht="22.35" customHeight="1">
      <c r="B273" s="624"/>
      <c r="C273" s="113"/>
      <c r="D273" s="113"/>
      <c r="E273" s="147" t="s">
        <v>1284</v>
      </c>
      <c r="F273" s="147"/>
      <c r="G273" s="415">
        <v>2.2999999999999998</v>
      </c>
      <c r="H273" s="115">
        <f t="shared" si="12"/>
        <v>116.51799999999999</v>
      </c>
      <c r="I273" s="6"/>
      <c r="J273" s="460"/>
      <c r="K273" s="460"/>
      <c r="L273" s="460"/>
      <c r="M273" s="460"/>
      <c r="N273" s="460"/>
    </row>
    <row r="274" spans="2:14" ht="22.35" customHeight="1">
      <c r="B274" s="625"/>
      <c r="C274" s="36" t="s">
        <v>140</v>
      </c>
      <c r="D274" s="37" t="s">
        <v>141</v>
      </c>
      <c r="E274" s="144" t="s">
        <v>142</v>
      </c>
      <c r="F274" s="144"/>
      <c r="G274" s="418">
        <v>4.7727836076558683</v>
      </c>
      <c r="H274" s="66">
        <f t="shared" si="12"/>
        <v>241.78921756384628</v>
      </c>
      <c r="I274" s="6"/>
      <c r="J274" s="460"/>
      <c r="K274" s="460"/>
      <c r="L274" s="460"/>
      <c r="M274" s="460"/>
      <c r="N274" s="460"/>
    </row>
    <row r="275" spans="2:14" ht="22.35" customHeight="1">
      <c r="B275" s="617"/>
      <c r="C275" s="69" t="s">
        <v>143</v>
      </c>
      <c r="D275" s="37"/>
      <c r="E275" s="144"/>
      <c r="F275" s="144"/>
      <c r="G275" s="418"/>
      <c r="H275" s="66"/>
      <c r="I275" s="6"/>
      <c r="J275" s="460"/>
      <c r="K275" s="460"/>
      <c r="L275" s="460"/>
      <c r="M275" s="460"/>
      <c r="N275" s="460"/>
    </row>
    <row r="276" spans="2:14" ht="22.35" customHeight="1">
      <c r="B276" s="617"/>
      <c r="C276" s="69" t="s">
        <v>144</v>
      </c>
      <c r="D276" s="37"/>
      <c r="E276" s="144"/>
      <c r="F276" s="144"/>
      <c r="G276" s="418"/>
      <c r="H276" s="66"/>
      <c r="I276" s="6"/>
      <c r="J276" s="460"/>
      <c r="K276" s="460"/>
      <c r="L276" s="460"/>
      <c r="M276" s="460"/>
      <c r="N276" s="460"/>
    </row>
    <row r="277" spans="2:14" ht="22.35" customHeight="1">
      <c r="B277" s="620"/>
      <c r="C277" s="108" t="s">
        <v>140</v>
      </c>
      <c r="D277" s="109" t="s">
        <v>145</v>
      </c>
      <c r="E277" s="146" t="s">
        <v>142</v>
      </c>
      <c r="F277" s="146"/>
      <c r="G277" s="419">
        <v>12.770680413994675</v>
      </c>
      <c r="H277" s="112">
        <f t="shared" si="12"/>
        <v>646.96266977297023</v>
      </c>
      <c r="I277" s="6"/>
      <c r="J277" s="460"/>
      <c r="K277" s="460"/>
      <c r="L277" s="460"/>
      <c r="M277" s="460"/>
      <c r="N277" s="460"/>
    </row>
    <row r="278" spans="2:14" ht="22.35" customHeight="1">
      <c r="B278" s="617"/>
      <c r="C278" s="117" t="s">
        <v>143</v>
      </c>
      <c r="D278" s="109"/>
      <c r="E278" s="146"/>
      <c r="F278" s="146"/>
      <c r="G278" s="420"/>
      <c r="H278" s="112"/>
      <c r="I278" s="6"/>
      <c r="J278" s="460"/>
      <c r="K278" s="460"/>
      <c r="L278" s="460"/>
      <c r="M278" s="460"/>
      <c r="N278" s="460"/>
    </row>
    <row r="279" spans="2:14" ht="22.35" customHeight="1">
      <c r="B279" s="617"/>
      <c r="C279" s="117" t="s">
        <v>146</v>
      </c>
      <c r="D279" s="109"/>
      <c r="E279" s="146"/>
      <c r="F279" s="146"/>
      <c r="G279" s="420"/>
      <c r="H279" s="112"/>
      <c r="I279" s="6"/>
      <c r="J279" s="460"/>
      <c r="K279" s="460"/>
      <c r="L279" s="460"/>
      <c r="M279" s="460"/>
      <c r="N279" s="460"/>
    </row>
    <row r="280" spans="2:14" ht="19.5" customHeight="1">
      <c r="B280" s="621"/>
      <c r="C280" s="108" t="s">
        <v>147</v>
      </c>
      <c r="D280" s="109" t="s">
        <v>148</v>
      </c>
      <c r="E280" s="146" t="s">
        <v>142</v>
      </c>
      <c r="F280" s="146"/>
      <c r="G280" s="419">
        <v>38.407102469210905</v>
      </c>
      <c r="H280" s="112">
        <f t="shared" si="12"/>
        <v>1945.7038110902242</v>
      </c>
      <c r="I280" s="6"/>
      <c r="J280" s="460"/>
      <c r="K280" s="460"/>
      <c r="L280" s="460"/>
      <c r="M280" s="460"/>
      <c r="N280" s="460"/>
    </row>
    <row r="281" spans="2:14" ht="42" customHeight="1">
      <c r="B281" s="622"/>
      <c r="C281" s="117" t="s">
        <v>149</v>
      </c>
      <c r="D281" s="109"/>
      <c r="E281" s="146"/>
      <c r="F281" s="146"/>
      <c r="G281" s="420"/>
      <c r="H281" s="112"/>
      <c r="I281" s="6"/>
      <c r="J281" s="460"/>
      <c r="K281" s="460"/>
      <c r="L281" s="460"/>
      <c r="M281" s="460"/>
      <c r="N281" s="460"/>
    </row>
    <row r="282" spans="2:14" ht="22.35" customHeight="1">
      <c r="B282" s="621"/>
      <c r="C282" s="36" t="s">
        <v>150</v>
      </c>
      <c r="D282" s="37" t="s">
        <v>151</v>
      </c>
      <c r="E282" s="144" t="s">
        <v>142</v>
      </c>
      <c r="F282" s="144"/>
      <c r="G282" s="421">
        <v>43.694636705626344</v>
      </c>
      <c r="H282" s="66">
        <f t="shared" si="12"/>
        <v>2213.5702955070306</v>
      </c>
      <c r="I282" s="6"/>
      <c r="J282" s="460"/>
      <c r="K282" s="460"/>
      <c r="L282" s="460"/>
      <c r="M282" s="460"/>
      <c r="N282" s="460"/>
    </row>
    <row r="283" spans="2:14" ht="21.75" customHeight="1">
      <c r="B283" s="622"/>
      <c r="C283" s="69" t="s">
        <v>152</v>
      </c>
      <c r="D283" s="37"/>
      <c r="E283" s="144"/>
      <c r="F283" s="144"/>
      <c r="G283" s="418"/>
      <c r="H283" s="66"/>
      <c r="I283" s="6"/>
      <c r="J283" s="460"/>
      <c r="K283" s="460"/>
      <c r="L283" s="460"/>
      <c r="M283" s="460"/>
      <c r="N283" s="460"/>
    </row>
    <row r="284" spans="2:14" ht="21.75" customHeight="1">
      <c r="B284" s="622"/>
      <c r="C284" s="69" t="s">
        <v>153</v>
      </c>
      <c r="D284" s="37"/>
      <c r="E284" s="144"/>
      <c r="F284" s="144"/>
      <c r="G284" s="418"/>
      <c r="H284" s="66"/>
      <c r="I284" s="6"/>
      <c r="J284" s="460"/>
      <c r="K284" s="460"/>
      <c r="L284" s="460"/>
      <c r="M284" s="460"/>
      <c r="N284" s="460"/>
    </row>
    <row r="285" spans="2:14" ht="38.25" customHeight="1">
      <c r="B285" s="629"/>
      <c r="C285" s="635" t="s">
        <v>154</v>
      </c>
      <c r="D285" s="109" t="s">
        <v>155</v>
      </c>
      <c r="E285" s="146" t="s">
        <v>156</v>
      </c>
      <c r="F285" s="146"/>
      <c r="G285" s="419">
        <v>1.0518531366734694</v>
      </c>
      <c r="H285" s="112">
        <f t="shared" si="12"/>
        <v>53.286879903877953</v>
      </c>
      <c r="I285" s="6"/>
      <c r="J285" s="460"/>
      <c r="K285" s="460"/>
      <c r="L285" s="460"/>
      <c r="M285" s="460"/>
      <c r="N285" s="460"/>
    </row>
    <row r="286" spans="2:14" ht="13.5" customHeight="1">
      <c r="B286" s="629"/>
      <c r="C286" s="635"/>
      <c r="D286" s="109"/>
      <c r="E286" s="146"/>
      <c r="F286" s="146"/>
      <c r="G286" s="420"/>
      <c r="H286" s="112"/>
      <c r="I286" s="6"/>
      <c r="J286" s="460"/>
      <c r="K286" s="460"/>
      <c r="L286" s="460"/>
      <c r="M286" s="460"/>
      <c r="N286" s="460"/>
    </row>
    <row r="287" spans="2:14" ht="21.75" customHeight="1">
      <c r="B287" s="629"/>
      <c r="C287" s="638" t="s">
        <v>157</v>
      </c>
      <c r="D287" s="37" t="s">
        <v>158</v>
      </c>
      <c r="E287" s="149" t="s">
        <v>159</v>
      </c>
      <c r="F287" s="636" t="s">
        <v>160</v>
      </c>
      <c r="G287" s="418">
        <v>12.063121531024617</v>
      </c>
      <c r="H287" s="66">
        <f>G287*$H$60</f>
        <v>611.11773676170708</v>
      </c>
      <c r="I287" s="6"/>
      <c r="J287" s="460"/>
      <c r="K287" s="460"/>
      <c r="L287" s="460"/>
      <c r="M287" s="460"/>
      <c r="N287" s="460"/>
    </row>
    <row r="288" spans="2:14" ht="22.35" customHeight="1">
      <c r="B288" s="640"/>
      <c r="C288" s="639"/>
      <c r="D288" s="67"/>
      <c r="E288" s="149" t="s">
        <v>161</v>
      </c>
      <c r="F288" s="637"/>
      <c r="G288" s="422">
        <v>12.733294949414875</v>
      </c>
      <c r="H288" s="66">
        <f>G288*$H$60</f>
        <v>645.06872213735755</v>
      </c>
      <c r="I288" s="6"/>
      <c r="J288" s="460"/>
      <c r="K288" s="460"/>
      <c r="L288" s="460"/>
      <c r="M288" s="460"/>
      <c r="N288" s="460"/>
    </row>
    <row r="289" spans="2:14" ht="22.35" customHeight="1">
      <c r="B289" s="144"/>
      <c r="C289" s="81"/>
      <c r="D289" s="37"/>
      <c r="E289" s="144"/>
      <c r="F289" s="144"/>
      <c r="G289" s="104"/>
      <c r="H289" s="66"/>
      <c r="I289" s="6"/>
      <c r="J289" s="460"/>
      <c r="K289" s="460"/>
      <c r="L289" s="460"/>
      <c r="M289" s="460"/>
      <c r="N289" s="460"/>
    </row>
    <row r="290" spans="2:14" ht="22.35" customHeight="1">
      <c r="B290" s="144"/>
      <c r="C290" s="81"/>
      <c r="D290" s="37"/>
      <c r="E290" s="144"/>
      <c r="F290" s="144"/>
      <c r="G290" s="104"/>
      <c r="H290" s="66"/>
      <c r="I290" s="6"/>
      <c r="J290" s="460"/>
      <c r="K290" s="460"/>
      <c r="L290" s="460"/>
      <c r="M290" s="460"/>
      <c r="N290" s="460"/>
    </row>
    <row r="291" spans="2:14" s="27" customFormat="1" ht="22.35" customHeight="1">
      <c r="B291" s="18" t="s">
        <v>1004</v>
      </c>
      <c r="C291" s="19"/>
      <c r="D291" s="20"/>
      <c r="E291" s="20"/>
      <c r="F291" s="20"/>
      <c r="G291" s="20"/>
      <c r="H291" s="21"/>
      <c r="I291" s="21"/>
      <c r="J291" s="460"/>
      <c r="K291" s="28"/>
    </row>
    <row r="292" spans="2:14" s="27" customFormat="1" ht="22.35" customHeight="1">
      <c r="B292" s="30"/>
      <c r="C292" s="31" t="s">
        <v>5</v>
      </c>
      <c r="D292" s="30"/>
      <c r="E292" s="32" t="s">
        <v>1005</v>
      </c>
      <c r="F292" s="32"/>
      <c r="G292" s="64" t="s">
        <v>1006</v>
      </c>
      <c r="H292" s="33" t="s">
        <v>41</v>
      </c>
      <c r="J292" s="460"/>
      <c r="K292" s="28"/>
    </row>
    <row r="293" spans="2:14" s="27" customFormat="1" ht="22.35" customHeight="1">
      <c r="B293" s="144"/>
      <c r="C293" s="36" t="s">
        <v>1007</v>
      </c>
      <c r="D293" s="37"/>
      <c r="E293" s="34" t="s">
        <v>12</v>
      </c>
      <c r="F293" s="38"/>
      <c r="G293" s="104">
        <v>30.799061140281449</v>
      </c>
      <c r="H293" s="66">
        <f>G293*$H$60</f>
        <v>1560.2804373666581</v>
      </c>
      <c r="J293" s="460"/>
      <c r="K293" s="28"/>
    </row>
    <row r="294" spans="2:14" s="27" customFormat="1" ht="22.35" customHeight="1">
      <c r="B294" s="144"/>
      <c r="C294" s="37" t="s">
        <v>1008</v>
      </c>
      <c r="D294" s="37"/>
      <c r="E294" s="34" t="s">
        <v>19</v>
      </c>
      <c r="F294" s="38"/>
      <c r="G294" s="104">
        <v>24.511405842000009</v>
      </c>
      <c r="H294" s="66">
        <f t="shared" ref="H294:H298" si="17">G294*$H$60</f>
        <v>1241.7478199557204</v>
      </c>
      <c r="J294" s="460"/>
      <c r="K294" s="28"/>
    </row>
    <row r="295" spans="2:14" s="27" customFormat="1" ht="22.35" customHeight="1">
      <c r="B295" s="144"/>
      <c r="C295" s="37"/>
      <c r="D295" s="37"/>
      <c r="E295" s="34" t="s">
        <v>1312</v>
      </c>
      <c r="F295" s="38"/>
      <c r="G295" s="104">
        <v>23.070710521673838</v>
      </c>
      <c r="H295" s="66">
        <f t="shared" si="17"/>
        <v>1168.7621950279965</v>
      </c>
      <c r="J295" s="460"/>
      <c r="K295" s="28"/>
    </row>
    <row r="296" spans="2:14" s="27" customFormat="1" ht="22.35" customHeight="1">
      <c r="B296" s="144"/>
      <c r="C296" s="40"/>
      <c r="D296" s="40"/>
      <c r="E296" s="41" t="s">
        <v>26</v>
      </c>
      <c r="F296" s="42"/>
      <c r="G296" s="435">
        <v>22.979885840975307</v>
      </c>
      <c r="H296" s="66">
        <f t="shared" si="17"/>
        <v>1164.1610167038089</v>
      </c>
      <c r="J296" s="460"/>
      <c r="K296" s="28"/>
    </row>
    <row r="297" spans="2:14" s="27" customFormat="1" ht="22.35" customHeight="1">
      <c r="B297" s="144"/>
      <c r="C297" s="37" t="s">
        <v>1009</v>
      </c>
      <c r="D297" s="37"/>
      <c r="E297" s="34" t="s">
        <v>49</v>
      </c>
      <c r="F297" s="38"/>
      <c r="G297" s="104">
        <v>22.193682455380003</v>
      </c>
      <c r="H297" s="66">
        <f t="shared" si="17"/>
        <v>1124.3319531895509</v>
      </c>
      <c r="J297" s="460"/>
      <c r="K297" s="28"/>
    </row>
    <row r="298" spans="2:14" s="27" customFormat="1" ht="22.35" customHeight="1">
      <c r="B298" s="144"/>
      <c r="C298" s="37"/>
      <c r="D298" s="37"/>
      <c r="E298" s="34" t="s">
        <v>119</v>
      </c>
      <c r="F298" s="38"/>
      <c r="G298" s="104">
        <v>18.864630087072999</v>
      </c>
      <c r="H298" s="66">
        <f t="shared" si="17"/>
        <v>955.68216021111812</v>
      </c>
      <c r="J298" s="460"/>
      <c r="K298" s="28"/>
    </row>
    <row r="299" spans="2:14" ht="22.35" customHeight="1">
      <c r="B299" s="144"/>
      <c r="C299" s="116"/>
      <c r="D299" s="116"/>
      <c r="E299" s="544" t="s">
        <v>1284</v>
      </c>
      <c r="F299" s="145"/>
      <c r="G299" s="414">
        <v>14.078082154532089</v>
      </c>
      <c r="H299" s="107">
        <f t="shared" ref="H299" si="18">G299*$H$60</f>
        <v>713.19564194859561</v>
      </c>
      <c r="I299" s="6"/>
      <c r="J299" s="460"/>
      <c r="K299" s="460"/>
      <c r="L299" s="460"/>
      <c r="M299" s="460"/>
      <c r="N299" s="460"/>
    </row>
    <row r="300" spans="2:14" ht="22.35" customHeight="1">
      <c r="B300" s="144"/>
      <c r="C300" s="37"/>
      <c r="D300" s="37"/>
      <c r="E300" s="144"/>
      <c r="F300" s="144"/>
      <c r="G300" s="104"/>
      <c r="H300" s="66"/>
      <c r="I300" s="6"/>
      <c r="J300" s="460"/>
      <c r="K300" s="460"/>
      <c r="L300" s="460"/>
      <c r="M300" s="460"/>
      <c r="N300" s="460"/>
    </row>
    <row r="301" spans="2:14" ht="24.75" customHeight="1">
      <c r="B301" s="144"/>
      <c r="C301" s="37"/>
      <c r="D301" s="37"/>
      <c r="E301" s="144"/>
      <c r="F301" s="144"/>
      <c r="G301" s="104"/>
      <c r="H301" s="66"/>
      <c r="I301" s="6"/>
      <c r="J301" s="460"/>
      <c r="K301" s="460"/>
      <c r="L301" s="460"/>
      <c r="M301" s="460"/>
      <c r="N301" s="460"/>
    </row>
    <row r="302" spans="2:14" ht="37.5" customHeight="1">
      <c r="B302" s="100" t="s">
        <v>162</v>
      </c>
      <c r="C302" s="37"/>
      <c r="D302" s="37"/>
      <c r="E302" s="144"/>
      <c r="F302" s="144"/>
      <c r="G302" s="104"/>
      <c r="H302" s="66"/>
      <c r="I302" s="6"/>
      <c r="J302" s="460"/>
      <c r="K302" s="460"/>
      <c r="L302" s="460"/>
      <c r="M302" s="460"/>
      <c r="N302" s="460"/>
    </row>
    <row r="303" spans="2:14" ht="22.35" customHeight="1">
      <c r="B303" s="621"/>
      <c r="C303" s="108" t="s">
        <v>163</v>
      </c>
      <c r="D303" s="109"/>
      <c r="E303" s="146" t="s">
        <v>12</v>
      </c>
      <c r="F303" s="146"/>
      <c r="G303" s="111">
        <v>18.854892606000018</v>
      </c>
      <c r="H303" s="112">
        <f t="shared" si="12"/>
        <v>955.18885941996086</v>
      </c>
      <c r="I303" s="6"/>
      <c r="J303" s="460"/>
      <c r="K303" s="460"/>
      <c r="L303" s="460"/>
      <c r="M303" s="460"/>
      <c r="N303" s="460"/>
    </row>
    <row r="304" spans="2:14" ht="22.35" customHeight="1">
      <c r="B304" s="622"/>
      <c r="C304" s="150" t="s">
        <v>45</v>
      </c>
      <c r="D304" s="109"/>
      <c r="E304" s="146" t="s">
        <v>19</v>
      </c>
      <c r="F304" s="146"/>
      <c r="G304" s="111">
        <v>15.594403842690754</v>
      </c>
      <c r="H304" s="112">
        <f t="shared" si="12"/>
        <v>790.01249867071351</v>
      </c>
      <c r="I304" s="6"/>
      <c r="J304" s="460"/>
      <c r="K304" s="460"/>
      <c r="L304" s="460"/>
      <c r="M304" s="460"/>
      <c r="N304" s="460"/>
    </row>
    <row r="305" spans="2:14" ht="22.35" customHeight="1">
      <c r="B305" s="622"/>
      <c r="C305" s="109" t="s">
        <v>46</v>
      </c>
      <c r="D305" s="109"/>
      <c r="E305" s="146" t="s">
        <v>1312</v>
      </c>
      <c r="F305" s="146"/>
      <c r="G305" s="111">
        <v>14.642155511987855</v>
      </c>
      <c r="H305" s="112">
        <f t="shared" si="12"/>
        <v>741.77159823730472</v>
      </c>
      <c r="I305" s="6"/>
      <c r="J305" s="460"/>
      <c r="K305" s="460"/>
      <c r="L305" s="460"/>
      <c r="M305" s="460"/>
      <c r="N305" s="460"/>
    </row>
    <row r="306" spans="2:14" ht="22.35" customHeight="1">
      <c r="B306" s="622"/>
      <c r="C306" s="109" t="s">
        <v>47</v>
      </c>
      <c r="D306" s="113"/>
      <c r="E306" s="147" t="s">
        <v>26</v>
      </c>
      <c r="F306" s="147"/>
      <c r="G306" s="415">
        <v>13.903952867330364</v>
      </c>
      <c r="H306" s="115">
        <f t="shared" si="12"/>
        <v>704.37425225895618</v>
      </c>
      <c r="I306" s="6"/>
      <c r="J306" s="460"/>
      <c r="K306" s="460"/>
      <c r="L306" s="460"/>
      <c r="M306" s="460"/>
      <c r="N306" s="460"/>
    </row>
    <row r="307" spans="2:14" ht="22.35" customHeight="1">
      <c r="B307" s="622"/>
      <c r="C307" s="109" t="s">
        <v>1288</v>
      </c>
      <c r="D307" s="109"/>
      <c r="E307" s="146" t="s">
        <v>49</v>
      </c>
      <c r="F307" s="146"/>
      <c r="G307" s="111">
        <v>11.472651777767913</v>
      </c>
      <c r="H307" s="112">
        <f t="shared" si="12"/>
        <v>581.20453906172247</v>
      </c>
      <c r="I307" s="6"/>
      <c r="J307" s="460"/>
      <c r="K307" s="460"/>
      <c r="L307" s="460"/>
      <c r="M307" s="460"/>
      <c r="N307" s="460"/>
    </row>
    <row r="308" spans="2:14" ht="22.35" customHeight="1">
      <c r="B308" s="622"/>
      <c r="C308" s="109" t="s">
        <v>164</v>
      </c>
      <c r="D308" s="109"/>
      <c r="E308" s="146" t="s">
        <v>119</v>
      </c>
      <c r="F308" s="146"/>
      <c r="G308" s="111">
        <v>10.502764396935943</v>
      </c>
      <c r="H308" s="112">
        <f t="shared" si="12"/>
        <v>532.07004434877479</v>
      </c>
      <c r="I308" s="6"/>
      <c r="J308" s="460"/>
      <c r="K308" s="460"/>
      <c r="L308" s="460"/>
      <c r="M308" s="460"/>
      <c r="N308" s="460"/>
    </row>
    <row r="309" spans="2:14" ht="22.35" customHeight="1">
      <c r="B309" s="622"/>
      <c r="C309" s="109"/>
      <c r="D309" s="109"/>
      <c r="E309" s="146" t="s">
        <v>1284</v>
      </c>
      <c r="F309" s="146"/>
      <c r="G309" s="111">
        <v>7.46</v>
      </c>
      <c r="H309" s="112">
        <f t="shared" si="12"/>
        <v>377.92359999999996</v>
      </c>
      <c r="I309" s="6"/>
      <c r="J309" s="460"/>
      <c r="K309" s="460"/>
      <c r="L309" s="460"/>
      <c r="M309" s="460"/>
      <c r="N309" s="460"/>
    </row>
    <row r="310" spans="2:14" ht="22.35" customHeight="1">
      <c r="B310" s="622"/>
      <c r="C310" s="113" t="s">
        <v>165</v>
      </c>
      <c r="D310" s="457"/>
      <c r="E310" s="458"/>
      <c r="F310" s="458"/>
      <c r="G310" s="415">
        <v>1.2978000000000001</v>
      </c>
      <c r="H310" s="115">
        <f t="shared" si="12"/>
        <v>65.746548000000004</v>
      </c>
      <c r="I310" s="6"/>
      <c r="J310" s="460"/>
      <c r="K310" s="460"/>
      <c r="L310" s="460"/>
      <c r="M310" s="460"/>
      <c r="N310" s="460"/>
    </row>
    <row r="311" spans="2:14" ht="22.35" customHeight="1">
      <c r="B311" s="622"/>
      <c r="C311" s="37" t="s">
        <v>166</v>
      </c>
      <c r="D311" s="37"/>
      <c r="E311" s="144" t="s">
        <v>12</v>
      </c>
      <c r="F311" s="144"/>
      <c r="G311" s="423">
        <v>20.345326973902875</v>
      </c>
      <c r="H311" s="355">
        <f t="shared" si="12"/>
        <v>1030.6942644979197</v>
      </c>
      <c r="I311" s="6"/>
      <c r="J311" s="460"/>
      <c r="K311" s="460"/>
      <c r="L311" s="460"/>
      <c r="M311" s="460"/>
      <c r="N311" s="460"/>
    </row>
    <row r="312" spans="2:14" ht="22.35" customHeight="1">
      <c r="B312" s="622"/>
      <c r="C312" s="37" t="s">
        <v>45</v>
      </c>
      <c r="D312" s="37"/>
      <c r="E312" s="144" t="s">
        <v>19</v>
      </c>
      <c r="F312" s="144"/>
      <c r="G312" s="104">
        <v>16.827104336922499</v>
      </c>
      <c r="H312" s="66">
        <f t="shared" si="12"/>
        <v>852.46110570849373</v>
      </c>
      <c r="I312" s="6"/>
      <c r="J312" s="460"/>
      <c r="K312" s="460"/>
      <c r="L312" s="460"/>
      <c r="M312" s="460"/>
      <c r="N312" s="460"/>
    </row>
    <row r="313" spans="2:14" ht="22.35" customHeight="1">
      <c r="B313" s="622"/>
      <c r="C313" s="37" t="s">
        <v>46</v>
      </c>
      <c r="D313" s="37"/>
      <c r="E313" s="144" t="s">
        <v>1312</v>
      </c>
      <c r="F313" s="144"/>
      <c r="G313" s="104">
        <v>15.79958304293547</v>
      </c>
      <c r="H313" s="66">
        <f t="shared" ref="H313:H317" si="19">G313*$H$60</f>
        <v>800.40687695511087</v>
      </c>
      <c r="I313" s="6"/>
      <c r="J313" s="460"/>
      <c r="K313" s="460"/>
      <c r="L313" s="460"/>
      <c r="M313" s="460"/>
      <c r="N313" s="460"/>
    </row>
    <row r="314" spans="2:14" ht="22.35" customHeight="1">
      <c r="B314" s="622"/>
      <c r="C314" s="37" t="s">
        <v>47</v>
      </c>
      <c r="D314" s="116"/>
      <c r="E314" s="145" t="s">
        <v>26</v>
      </c>
      <c r="F314" s="145"/>
      <c r="G314" s="414">
        <v>15.003027236843147</v>
      </c>
      <c r="H314" s="107">
        <f t="shared" si="19"/>
        <v>760.05335981847384</v>
      </c>
      <c r="I314" s="6"/>
      <c r="J314" s="460"/>
      <c r="K314" s="460"/>
      <c r="L314" s="460"/>
      <c r="M314" s="460"/>
      <c r="N314" s="460"/>
    </row>
    <row r="315" spans="2:14" ht="22.35" customHeight="1">
      <c r="B315" s="622"/>
      <c r="C315" s="37" t="s">
        <v>48</v>
      </c>
      <c r="D315" s="37"/>
      <c r="E315" s="144" t="s">
        <v>49</v>
      </c>
      <c r="F315" s="144"/>
      <c r="G315" s="104">
        <v>12.3795375849629</v>
      </c>
      <c r="H315" s="66">
        <f t="shared" si="19"/>
        <v>627.14737405422045</v>
      </c>
      <c r="I315" s="6"/>
      <c r="J315" s="460"/>
      <c r="K315" s="460"/>
      <c r="L315" s="460"/>
      <c r="M315" s="460"/>
      <c r="N315" s="460"/>
    </row>
    <row r="316" spans="2:14" ht="22.35" customHeight="1">
      <c r="B316" s="622"/>
      <c r="C316" s="37" t="s">
        <v>1286</v>
      </c>
      <c r="D316" s="37"/>
      <c r="E316" s="144" t="s">
        <v>119</v>
      </c>
      <c r="F316" s="144"/>
      <c r="G316" s="104">
        <v>11.332982915931835</v>
      </c>
      <c r="H316" s="66">
        <f t="shared" si="19"/>
        <v>574.12891452110671</v>
      </c>
      <c r="I316" s="6"/>
      <c r="J316" s="460"/>
      <c r="K316" s="460"/>
      <c r="L316" s="460"/>
      <c r="M316" s="460"/>
      <c r="N316" s="460"/>
    </row>
    <row r="317" spans="2:14" ht="22.35" customHeight="1" thickBot="1">
      <c r="B317" s="581"/>
      <c r="C317" s="582"/>
      <c r="D317" s="582"/>
      <c r="E317" s="583" t="s">
        <v>1284</v>
      </c>
      <c r="F317" s="583"/>
      <c r="G317" s="584">
        <v>8.2100000000000009</v>
      </c>
      <c r="H317" s="585">
        <f t="shared" si="19"/>
        <v>415.91860000000003</v>
      </c>
      <c r="I317" s="6"/>
      <c r="J317" s="460"/>
      <c r="K317" s="460"/>
      <c r="L317" s="460"/>
      <c r="M317" s="460"/>
      <c r="N317" s="460"/>
    </row>
    <row r="318" spans="2:14" ht="22.35" customHeight="1" thickTop="1">
      <c r="B318" s="154" t="s">
        <v>167</v>
      </c>
      <c r="C318" s="37"/>
      <c r="D318" s="37"/>
      <c r="E318" s="144"/>
      <c r="F318" s="144"/>
      <c r="G318" s="104"/>
      <c r="H318" s="66"/>
      <c r="I318" s="6"/>
      <c r="J318" s="460"/>
      <c r="K318" s="460"/>
      <c r="L318" s="460"/>
      <c r="M318" s="460"/>
      <c r="N318" s="460"/>
    </row>
    <row r="319" spans="2:14" ht="22.35" customHeight="1">
      <c r="B319" s="349" t="s">
        <v>64</v>
      </c>
      <c r="C319" s="37"/>
      <c r="D319" s="37"/>
      <c r="E319" s="144"/>
      <c r="F319" s="144"/>
      <c r="G319" s="104"/>
      <c r="H319" s="66"/>
      <c r="I319" s="6"/>
      <c r="J319" s="460"/>
      <c r="K319" s="460"/>
      <c r="L319" s="460"/>
      <c r="M319" s="460"/>
      <c r="N319" s="460"/>
    </row>
    <row r="320" spans="2:14" ht="22.35" customHeight="1">
      <c r="B320" s="459" t="s">
        <v>168</v>
      </c>
      <c r="C320" s="37"/>
      <c r="D320" s="37"/>
      <c r="E320" s="144"/>
      <c r="F320" s="144"/>
      <c r="G320" s="104"/>
      <c r="H320" s="66"/>
      <c r="I320" s="6"/>
      <c r="J320" s="460"/>
      <c r="K320" s="460"/>
      <c r="L320" s="460"/>
      <c r="M320" s="460"/>
      <c r="N320" s="460"/>
    </row>
    <row r="321" spans="2:14" ht="22.35" customHeight="1">
      <c r="C321" s="15"/>
      <c r="I321" s="6"/>
      <c r="J321" s="460"/>
      <c r="K321" s="460"/>
      <c r="L321" s="460"/>
      <c r="M321" s="460"/>
      <c r="N321" s="460"/>
    </row>
    <row r="322" spans="2:14" ht="32.25" customHeight="1">
      <c r="B322" s="100" t="s">
        <v>169</v>
      </c>
      <c r="C322" s="15"/>
      <c r="I322" s="6"/>
      <c r="J322" s="460"/>
      <c r="K322" s="460"/>
      <c r="L322" s="460"/>
      <c r="M322" s="460"/>
      <c r="N322" s="460"/>
    </row>
    <row r="323" spans="2:14" ht="22.35" customHeight="1">
      <c r="B323" s="628" t="s">
        <v>111</v>
      </c>
      <c r="C323" s="628"/>
      <c r="D323" s="628"/>
      <c r="E323" s="628"/>
      <c r="F323" s="628"/>
      <c r="G323" s="628"/>
      <c r="H323" s="628"/>
      <c r="I323" s="6"/>
      <c r="J323" s="460"/>
      <c r="K323" s="460"/>
      <c r="L323" s="460"/>
      <c r="M323" s="460"/>
      <c r="N323" s="460"/>
    </row>
    <row r="324" spans="2:14" ht="22.35" customHeight="1">
      <c r="B324" s="65"/>
      <c r="C324" s="142"/>
      <c r="I324" s="6"/>
      <c r="J324" s="460"/>
      <c r="K324" s="460"/>
      <c r="L324" s="460"/>
      <c r="M324" s="460"/>
      <c r="N324" s="460"/>
    </row>
    <row r="325" spans="2:14" ht="22.35" customHeight="1">
      <c r="B325" s="14"/>
      <c r="C325" s="155"/>
      <c r="I325" s="6"/>
      <c r="J325" s="460"/>
      <c r="K325" s="460"/>
      <c r="L325" s="460"/>
      <c r="M325" s="460"/>
      <c r="N325" s="460"/>
    </row>
    <row r="326" spans="2:14" ht="22.35" customHeight="1">
      <c r="B326" s="18" t="s">
        <v>112</v>
      </c>
      <c r="C326" s="19"/>
      <c r="D326" s="20"/>
      <c r="E326" s="20"/>
      <c r="F326" s="20"/>
      <c r="G326" s="21"/>
      <c r="H326" s="21"/>
      <c r="I326" s="6"/>
      <c r="J326" s="460"/>
      <c r="K326" s="460"/>
      <c r="L326" s="460"/>
      <c r="M326" s="460"/>
      <c r="N326" s="460"/>
    </row>
    <row r="327" spans="2:14" ht="22.35" customHeight="1">
      <c r="B327" s="30" t="s">
        <v>4</v>
      </c>
      <c r="C327" s="31" t="s">
        <v>5</v>
      </c>
      <c r="D327" s="30" t="s">
        <v>38</v>
      </c>
      <c r="E327" s="30" t="s">
        <v>39</v>
      </c>
      <c r="F327" s="30"/>
      <c r="G327" s="64" t="s">
        <v>113</v>
      </c>
      <c r="H327" s="64" t="s">
        <v>114</v>
      </c>
      <c r="I327" s="6"/>
      <c r="J327" s="460"/>
      <c r="K327" s="460"/>
      <c r="L327" s="460"/>
      <c r="M327" s="460"/>
      <c r="N327" s="460"/>
    </row>
    <row r="328" spans="2:14" ht="22.35" customHeight="1">
      <c r="B328" s="616"/>
      <c r="C328" s="36" t="s">
        <v>170</v>
      </c>
      <c r="D328" s="37" t="s">
        <v>116</v>
      </c>
      <c r="E328" s="144" t="s">
        <v>12</v>
      </c>
      <c r="F328" s="144"/>
      <c r="G328" s="104">
        <v>16.225468807204088</v>
      </c>
      <c r="H328" s="66">
        <f>G328*$H$60</f>
        <v>821.98224977295899</v>
      </c>
      <c r="I328" s="6"/>
      <c r="J328" s="460"/>
      <c r="K328" s="460"/>
      <c r="L328" s="460"/>
      <c r="M328" s="460"/>
      <c r="N328" s="460"/>
    </row>
    <row r="329" spans="2:14" ht="22.35" customHeight="1">
      <c r="B329" s="617"/>
      <c r="C329" s="37" t="s">
        <v>117</v>
      </c>
      <c r="D329" s="37"/>
      <c r="E329" s="144" t="s">
        <v>19</v>
      </c>
      <c r="F329" s="144"/>
      <c r="G329" s="104">
        <v>13.421975885988868</v>
      </c>
      <c r="H329" s="66">
        <f t="shared" ref="H329" si="20">G329*$H$60</f>
        <v>679.95729838419595</v>
      </c>
      <c r="I329" s="6"/>
      <c r="J329" s="460"/>
      <c r="K329" s="460"/>
      <c r="L329" s="460"/>
      <c r="M329" s="460"/>
      <c r="N329" s="460"/>
    </row>
    <row r="330" spans="2:14" ht="22.35" customHeight="1">
      <c r="B330" s="617"/>
      <c r="C330" s="37"/>
      <c r="D330" s="37"/>
      <c r="E330" s="144" t="s">
        <v>1312</v>
      </c>
      <c r="F330" s="144"/>
      <c r="G330" s="104">
        <v>12.052386509867551</v>
      </c>
      <c r="H330" s="66">
        <f>G330*$H$60</f>
        <v>610.57390058989006</v>
      </c>
      <c r="I330" s="6"/>
      <c r="J330" s="460"/>
      <c r="K330" s="460"/>
      <c r="L330" s="460"/>
      <c r="M330" s="460"/>
      <c r="N330" s="460"/>
    </row>
    <row r="331" spans="2:14" ht="22.35" customHeight="1">
      <c r="B331" s="617"/>
      <c r="C331" s="37"/>
      <c r="D331" s="37"/>
      <c r="E331" s="144" t="s">
        <v>26</v>
      </c>
      <c r="F331" s="144"/>
      <c r="G331" s="104">
        <v>11.48267755598212</v>
      </c>
      <c r="H331" s="66">
        <f t="shared" ref="H331:H332" si="21">G331*$H$60</f>
        <v>581.71244498605415</v>
      </c>
      <c r="I331" s="6"/>
      <c r="J331" s="460"/>
      <c r="K331" s="460"/>
      <c r="L331" s="460"/>
      <c r="M331" s="460"/>
      <c r="N331" s="460"/>
    </row>
    <row r="332" spans="2:14" ht="22.35" customHeight="1">
      <c r="B332" s="617"/>
      <c r="C332" s="37"/>
      <c r="D332" s="37"/>
      <c r="E332" s="144" t="s">
        <v>49</v>
      </c>
      <c r="F332" s="144"/>
      <c r="G332" s="104">
        <v>9.4434752728565776</v>
      </c>
      <c r="H332" s="66">
        <f t="shared" si="21"/>
        <v>478.40645732291421</v>
      </c>
      <c r="I332" s="6"/>
      <c r="J332" s="460"/>
      <c r="K332" s="460"/>
      <c r="L332" s="460"/>
      <c r="M332" s="460"/>
      <c r="N332" s="460"/>
    </row>
    <row r="333" spans="2:14" ht="22.35" customHeight="1">
      <c r="B333" s="617"/>
      <c r="C333" s="37"/>
      <c r="D333" s="37"/>
      <c r="E333" s="144" t="s">
        <v>119</v>
      </c>
      <c r="F333" s="4" t="s">
        <v>316</v>
      </c>
      <c r="G333" s="104">
        <v>8.673782065230796</v>
      </c>
      <c r="H333" s="66">
        <f>G333*$H$60</f>
        <v>439.41379942459207</v>
      </c>
      <c r="I333" s="6"/>
      <c r="J333" s="460"/>
      <c r="K333" s="460"/>
      <c r="L333" s="460"/>
      <c r="M333" s="460"/>
      <c r="N333" s="460"/>
    </row>
    <row r="334" spans="2:14" ht="22.35" customHeight="1">
      <c r="B334" s="617"/>
      <c r="C334" s="37"/>
      <c r="D334" s="37"/>
      <c r="E334" s="144" t="s">
        <v>1284</v>
      </c>
      <c r="F334" s="83"/>
      <c r="G334" s="104">
        <v>6.4729716904707431</v>
      </c>
      <c r="H334" s="66">
        <f>G334*$H$60</f>
        <v>327.92074583924784</v>
      </c>
      <c r="I334" s="6"/>
      <c r="J334" s="460"/>
      <c r="K334" s="460"/>
      <c r="L334" s="460"/>
      <c r="M334" s="460"/>
      <c r="N334" s="460"/>
    </row>
    <row r="335" spans="2:14" ht="22.35" customHeight="1">
      <c r="B335" s="616"/>
      <c r="C335" s="159" t="s">
        <v>171</v>
      </c>
      <c r="D335" s="160" t="s">
        <v>172</v>
      </c>
      <c r="E335" s="146" t="s">
        <v>12</v>
      </c>
      <c r="F335" s="146"/>
      <c r="G335" s="111">
        <v>12.316605867286739</v>
      </c>
      <c r="H335" s="112">
        <f>G335*$H$60</f>
        <v>623.95925323674612</v>
      </c>
      <c r="I335" s="6"/>
      <c r="J335" s="460"/>
      <c r="K335" s="460"/>
      <c r="L335" s="460"/>
      <c r="M335" s="460"/>
      <c r="N335" s="460"/>
    </row>
    <row r="336" spans="2:14" ht="22.35" customHeight="1">
      <c r="B336" s="616"/>
      <c r="C336" s="117" t="s">
        <v>173</v>
      </c>
      <c r="D336" s="109"/>
      <c r="E336" s="146" t="s">
        <v>19</v>
      </c>
      <c r="F336" s="146"/>
      <c r="G336" s="111">
        <v>10.183299831866705</v>
      </c>
      <c r="H336" s="112">
        <f t="shared" ref="H336" si="22">G336*$H$60</f>
        <v>515.88596948236727</v>
      </c>
      <c r="I336" s="6"/>
      <c r="J336" s="460"/>
      <c r="K336" s="460"/>
      <c r="L336" s="460"/>
      <c r="M336" s="460"/>
      <c r="N336" s="460"/>
    </row>
    <row r="337" spans="2:14" ht="22.35" customHeight="1">
      <c r="B337" s="616"/>
      <c r="C337" s="117"/>
      <c r="D337" s="109"/>
      <c r="E337" s="146" t="s">
        <v>1312</v>
      </c>
      <c r="F337" s="146"/>
      <c r="G337" s="111">
        <v>9.1566832574967769</v>
      </c>
      <c r="H337" s="112">
        <f>G337*$H$60</f>
        <v>463.87757382478668</v>
      </c>
      <c r="I337" s="6"/>
      <c r="J337" s="460"/>
      <c r="K337" s="460"/>
      <c r="L337" s="460"/>
      <c r="M337" s="460"/>
      <c r="N337" s="460"/>
    </row>
    <row r="338" spans="2:14" ht="22.35" customHeight="1">
      <c r="B338" s="616"/>
      <c r="C338" s="117"/>
      <c r="D338" s="109"/>
      <c r="E338" s="146" t="s">
        <v>26</v>
      </c>
      <c r="F338" s="146"/>
      <c r="G338" s="111">
        <v>8.7238524288955066</v>
      </c>
      <c r="H338" s="112">
        <f t="shared" ref="H338:H341" si="23">G338*$H$60</f>
        <v>441.95036404784634</v>
      </c>
      <c r="I338" s="6"/>
      <c r="J338" s="460"/>
      <c r="K338" s="460"/>
      <c r="L338" s="460"/>
      <c r="M338" s="460"/>
      <c r="N338" s="460"/>
    </row>
    <row r="339" spans="2:14" ht="22.35" customHeight="1">
      <c r="B339" s="616"/>
      <c r="C339" s="117"/>
      <c r="D339" s="109"/>
      <c r="E339" s="146" t="s">
        <v>49</v>
      </c>
      <c r="F339" s="146"/>
      <c r="G339" s="111">
        <v>7.1745883566507773</v>
      </c>
      <c r="H339" s="112">
        <f t="shared" si="23"/>
        <v>363.46464614792836</v>
      </c>
      <c r="I339" s="6"/>
      <c r="J339" s="460"/>
      <c r="K339" s="460"/>
      <c r="L339" s="460"/>
      <c r="M339" s="460"/>
      <c r="N339" s="460"/>
    </row>
    <row r="340" spans="2:14" ht="22.35" customHeight="1">
      <c r="B340" s="616"/>
      <c r="C340" s="109" t="s">
        <v>117</v>
      </c>
      <c r="D340" s="109"/>
      <c r="E340" s="146" t="s">
        <v>119</v>
      </c>
      <c r="F340" s="146"/>
      <c r="G340" s="111">
        <v>6.5898214391688521</v>
      </c>
      <c r="H340" s="112">
        <f t="shared" si="23"/>
        <v>333.84035410829404</v>
      </c>
      <c r="I340" s="6"/>
      <c r="J340" s="460"/>
      <c r="K340" s="460"/>
      <c r="L340" s="460"/>
      <c r="M340" s="460"/>
      <c r="N340" s="460"/>
    </row>
    <row r="341" spans="2:14" ht="22.35" customHeight="1">
      <c r="B341" s="65"/>
      <c r="C341" s="109"/>
      <c r="D341" s="109"/>
      <c r="E341" s="146" t="s">
        <v>1284</v>
      </c>
      <c r="F341" s="146"/>
      <c r="G341" s="111">
        <v>4.9177771934095906</v>
      </c>
      <c r="H341" s="112">
        <f t="shared" si="23"/>
        <v>249.13459261812986</v>
      </c>
      <c r="I341" s="6"/>
      <c r="J341" s="460"/>
      <c r="K341" s="460"/>
      <c r="L341" s="460"/>
      <c r="M341" s="460"/>
      <c r="N341" s="460"/>
    </row>
    <row r="342" spans="2:14" ht="22.35" customHeight="1">
      <c r="B342" s="621"/>
      <c r="C342" s="36" t="s">
        <v>174</v>
      </c>
      <c r="D342" s="37" t="s">
        <v>175</v>
      </c>
      <c r="E342" s="144" t="s">
        <v>12</v>
      </c>
      <c r="F342" s="144"/>
      <c r="G342" s="104">
        <v>11.500156</v>
      </c>
      <c r="H342" s="66">
        <f>G342*$H$60</f>
        <v>582.59790295999994</v>
      </c>
      <c r="I342" s="6"/>
      <c r="J342" s="460"/>
      <c r="K342" s="460"/>
      <c r="L342" s="460"/>
      <c r="M342" s="460"/>
      <c r="N342" s="460"/>
    </row>
    <row r="343" spans="2:14" ht="22.35" customHeight="1">
      <c r="B343" s="622"/>
      <c r="C343" s="69"/>
      <c r="D343" s="37"/>
      <c r="E343" s="144" t="s">
        <v>19</v>
      </c>
      <c r="F343" s="144"/>
      <c r="G343" s="104">
        <v>9.2487564928662778</v>
      </c>
      <c r="H343" s="66">
        <f t="shared" ref="H343:H348" si="24">G343*$H$60</f>
        <v>468.5420039286056</v>
      </c>
      <c r="I343" s="6"/>
      <c r="J343" s="460"/>
      <c r="K343" s="460"/>
      <c r="L343" s="460"/>
      <c r="M343" s="460"/>
      <c r="N343" s="460"/>
    </row>
    <row r="344" spans="2:14" ht="22.35" customHeight="1">
      <c r="B344" s="622"/>
      <c r="C344" s="37" t="s">
        <v>117</v>
      </c>
      <c r="D344" s="37"/>
      <c r="E344" s="144" t="s">
        <v>1312</v>
      </c>
      <c r="F344" s="144"/>
      <c r="G344" s="104">
        <v>7.2627368059461617</v>
      </c>
      <c r="H344" s="66">
        <f t="shared" si="24"/>
        <v>367.93024658923252</v>
      </c>
      <c r="I344" s="6"/>
      <c r="J344" s="460"/>
      <c r="K344" s="460"/>
      <c r="L344" s="460"/>
      <c r="M344" s="460"/>
      <c r="N344" s="460"/>
    </row>
    <row r="345" spans="2:14" ht="22.35" customHeight="1">
      <c r="B345" s="622"/>
      <c r="C345" s="37"/>
      <c r="D345" s="37"/>
      <c r="E345" s="144" t="s">
        <v>26</v>
      </c>
      <c r="F345" s="144"/>
      <c r="G345" s="104">
        <v>6.9194316700983167</v>
      </c>
      <c r="H345" s="66">
        <f t="shared" si="24"/>
        <v>350.53840840718073</v>
      </c>
      <c r="I345" s="6"/>
      <c r="J345" s="460"/>
      <c r="K345" s="460"/>
      <c r="L345" s="460"/>
      <c r="M345" s="460"/>
      <c r="N345" s="460"/>
    </row>
    <row r="346" spans="2:14" ht="22.35" customHeight="1">
      <c r="B346" s="622"/>
      <c r="C346" s="37"/>
      <c r="D346" s="37"/>
      <c r="E346" s="144" t="s">
        <v>49</v>
      </c>
      <c r="F346" s="144"/>
      <c r="G346" s="104">
        <v>5.6906136709161723</v>
      </c>
      <c r="H346" s="66">
        <f t="shared" si="24"/>
        <v>288.28648856861327</v>
      </c>
      <c r="I346" s="6"/>
      <c r="J346" s="460"/>
      <c r="K346" s="460"/>
      <c r="L346" s="460"/>
      <c r="M346" s="460"/>
      <c r="N346" s="460"/>
    </row>
    <row r="347" spans="2:14" ht="22.35" customHeight="1">
      <c r="B347" s="624"/>
      <c r="C347" s="37"/>
      <c r="D347" s="37"/>
      <c r="E347" s="144" t="s">
        <v>119</v>
      </c>
      <c r="F347" s="144"/>
      <c r="G347" s="104">
        <v>5.2267985432040129</v>
      </c>
      <c r="H347" s="66">
        <f t="shared" si="24"/>
        <v>264.7896141987153</v>
      </c>
      <c r="I347" s="6"/>
      <c r="J347" s="460"/>
      <c r="K347" s="460"/>
      <c r="L347" s="460"/>
      <c r="M347" s="460"/>
      <c r="N347" s="460"/>
    </row>
    <row r="348" spans="2:14" ht="22.35" customHeight="1">
      <c r="B348" s="490"/>
      <c r="C348" s="37"/>
      <c r="D348" s="37"/>
      <c r="E348" s="144" t="s">
        <v>1284</v>
      </c>
      <c r="F348" s="144"/>
      <c r="G348" s="104">
        <v>3.9005959277641886</v>
      </c>
      <c r="H348" s="66">
        <f t="shared" si="24"/>
        <v>197.60418970053379</v>
      </c>
      <c r="I348" s="6"/>
      <c r="J348" s="460"/>
      <c r="K348" s="460"/>
      <c r="L348" s="460"/>
      <c r="M348" s="460"/>
      <c r="N348" s="460"/>
    </row>
    <row r="349" spans="2:14" ht="22.35" customHeight="1">
      <c r="B349" s="625"/>
      <c r="C349" s="108" t="s">
        <v>1256</v>
      </c>
      <c r="D349" s="109" t="s">
        <v>176</v>
      </c>
      <c r="E349" s="146" t="s">
        <v>12</v>
      </c>
      <c r="F349" s="146"/>
      <c r="G349" s="111">
        <v>11.500156</v>
      </c>
      <c r="H349" s="112">
        <f>G349*$H$60</f>
        <v>582.59790295999994</v>
      </c>
      <c r="I349" s="6"/>
      <c r="J349" s="460"/>
      <c r="K349" s="460"/>
      <c r="L349" s="460"/>
      <c r="M349" s="460"/>
      <c r="N349" s="460"/>
    </row>
    <row r="350" spans="2:14" ht="22.35" customHeight="1">
      <c r="B350" s="617"/>
      <c r="C350" s="109" t="s">
        <v>117</v>
      </c>
      <c r="D350" s="109"/>
      <c r="E350" s="146" t="s">
        <v>19</v>
      </c>
      <c r="F350" s="146"/>
      <c r="G350" s="111">
        <v>9.2487564928662778</v>
      </c>
      <c r="H350" s="112">
        <f t="shared" ref="H350" si="25">G350*$H$60</f>
        <v>468.5420039286056</v>
      </c>
      <c r="I350" s="6"/>
      <c r="J350" s="460"/>
      <c r="K350" s="460"/>
      <c r="L350" s="460"/>
      <c r="M350" s="460"/>
      <c r="N350" s="460"/>
    </row>
    <row r="351" spans="2:14" ht="22.35" customHeight="1">
      <c r="B351" s="617"/>
      <c r="C351" s="109"/>
      <c r="D351" s="109"/>
      <c r="E351" s="146" t="s">
        <v>1312</v>
      </c>
      <c r="F351" s="146"/>
      <c r="G351" s="111">
        <v>7.2627368059461617</v>
      </c>
      <c r="H351" s="112">
        <f>G351*$H$60</f>
        <v>367.93024658923252</v>
      </c>
      <c r="I351" s="6"/>
      <c r="J351" s="460"/>
      <c r="K351" s="460"/>
      <c r="L351" s="460"/>
      <c r="M351" s="460"/>
      <c r="N351" s="460"/>
    </row>
    <row r="352" spans="2:14" ht="22.35" customHeight="1">
      <c r="B352" s="617"/>
      <c r="C352" s="109"/>
      <c r="D352" s="109"/>
      <c r="E352" s="146" t="s">
        <v>26</v>
      </c>
      <c r="F352" s="146"/>
      <c r="G352" s="111">
        <v>6.9194316700983167</v>
      </c>
      <c r="H352" s="112">
        <f t="shared" ref="H352:H355" si="26">G352*$H$60</f>
        <v>350.53840840718073</v>
      </c>
      <c r="I352" s="6"/>
      <c r="J352" s="460"/>
      <c r="K352" s="460"/>
      <c r="L352" s="460"/>
      <c r="M352" s="460"/>
      <c r="N352" s="460"/>
    </row>
    <row r="353" spans="2:14" ht="22.35" customHeight="1">
      <c r="B353" s="617"/>
      <c r="C353" s="109"/>
      <c r="D353" s="109"/>
      <c r="E353" s="146" t="s">
        <v>49</v>
      </c>
      <c r="F353" s="146"/>
      <c r="G353" s="111">
        <v>5.6906136709161723</v>
      </c>
      <c r="H353" s="112">
        <f t="shared" si="26"/>
        <v>288.28648856861327</v>
      </c>
      <c r="I353" s="6"/>
      <c r="J353" s="460"/>
      <c r="K353" s="460"/>
      <c r="L353" s="460"/>
      <c r="M353" s="460"/>
      <c r="N353" s="460"/>
    </row>
    <row r="354" spans="2:14" ht="22.35" customHeight="1">
      <c r="B354" s="617"/>
      <c r="C354" s="109"/>
      <c r="D354" s="109"/>
      <c r="E354" s="146" t="s">
        <v>119</v>
      </c>
      <c r="F354" s="146"/>
      <c r="G354" s="111">
        <v>5.2267985432040129</v>
      </c>
      <c r="H354" s="112">
        <f t="shared" si="26"/>
        <v>264.7896141987153</v>
      </c>
      <c r="I354" s="6"/>
      <c r="J354" s="460"/>
      <c r="K354" s="460"/>
      <c r="L354" s="460"/>
      <c r="M354" s="460"/>
      <c r="N354" s="460"/>
    </row>
    <row r="355" spans="2:14" ht="22.35" customHeight="1">
      <c r="B355" s="144"/>
      <c r="C355" s="109"/>
      <c r="D355" s="109"/>
      <c r="E355" s="146" t="s">
        <v>1284</v>
      </c>
      <c r="F355" s="146"/>
      <c r="G355" s="111">
        <v>3.9005959277641886</v>
      </c>
      <c r="H355" s="112">
        <f t="shared" si="26"/>
        <v>197.60418970053379</v>
      </c>
      <c r="I355" s="6"/>
      <c r="J355" s="460"/>
      <c r="K355" s="460"/>
      <c r="L355" s="460"/>
      <c r="M355" s="460"/>
      <c r="N355" s="460"/>
    </row>
    <row r="356" spans="2:14" ht="22.35" customHeight="1">
      <c r="B356" s="617"/>
      <c r="C356" s="36" t="s">
        <v>177</v>
      </c>
      <c r="D356" s="37" t="s">
        <v>178</v>
      </c>
      <c r="E356" s="144" t="s">
        <v>12</v>
      </c>
      <c r="F356" s="37" t="s">
        <v>179</v>
      </c>
      <c r="G356" s="104">
        <v>3.5535037251393318</v>
      </c>
      <c r="H356" s="66">
        <f t="shared" ref="H356:H357" si="27">G356*$H$60</f>
        <v>180.02049871555855</v>
      </c>
      <c r="I356" s="6"/>
      <c r="J356" s="460"/>
      <c r="K356" s="460"/>
      <c r="L356" s="460"/>
      <c r="M356" s="460"/>
      <c r="N356" s="460"/>
    </row>
    <row r="357" spans="2:14" ht="22.35" customHeight="1">
      <c r="B357" s="623"/>
      <c r="C357" s="69" t="s">
        <v>153</v>
      </c>
      <c r="D357" s="4"/>
      <c r="E357" s="145" t="s">
        <v>12</v>
      </c>
      <c r="F357" s="116" t="s">
        <v>180</v>
      </c>
      <c r="G357" s="414">
        <v>23.175024294386944</v>
      </c>
      <c r="H357" s="107">
        <f t="shared" si="27"/>
        <v>1174.0467307536426</v>
      </c>
      <c r="I357" s="6"/>
      <c r="J357" s="460"/>
      <c r="K357" s="460"/>
      <c r="L357" s="460"/>
      <c r="M357" s="460"/>
      <c r="N357" s="460"/>
    </row>
    <row r="358" spans="2:14" ht="22.35" customHeight="1">
      <c r="B358" s="625"/>
      <c r="C358" s="108" t="s">
        <v>133</v>
      </c>
      <c r="D358" s="109" t="s">
        <v>134</v>
      </c>
      <c r="E358" s="146" t="s">
        <v>12</v>
      </c>
      <c r="F358" s="146"/>
      <c r="G358" s="111">
        <v>16.225468807204088</v>
      </c>
      <c r="H358" s="112">
        <f>G358*$H$60</f>
        <v>821.98224977295899</v>
      </c>
      <c r="I358" s="6"/>
      <c r="J358" s="460"/>
      <c r="K358" s="460"/>
      <c r="L358" s="460"/>
      <c r="M358" s="460"/>
      <c r="N358" s="460"/>
    </row>
    <row r="359" spans="2:14" ht="22.35" customHeight="1">
      <c r="B359" s="617"/>
      <c r="C359" s="109" t="s">
        <v>117</v>
      </c>
      <c r="D359" s="109"/>
      <c r="E359" s="146" t="s">
        <v>19</v>
      </c>
      <c r="F359" s="146"/>
      <c r="G359" s="111">
        <v>13.421975885988868</v>
      </c>
      <c r="H359" s="112">
        <f t="shared" ref="H359:H364" si="28">G359*$H$60</f>
        <v>679.95729838419595</v>
      </c>
      <c r="I359" s="6"/>
      <c r="J359" s="460"/>
      <c r="K359" s="460"/>
      <c r="L359" s="460"/>
      <c r="M359" s="460"/>
      <c r="N359" s="460"/>
    </row>
    <row r="360" spans="2:14" ht="22.35" customHeight="1">
      <c r="B360" s="617"/>
      <c r="C360" s="109"/>
      <c r="D360" s="109"/>
      <c r="E360" s="146" t="s">
        <v>1312</v>
      </c>
      <c r="F360" s="146"/>
      <c r="G360" s="111">
        <v>12.052386509867551</v>
      </c>
      <c r="H360" s="112">
        <f t="shared" si="28"/>
        <v>610.57390058989006</v>
      </c>
      <c r="I360" s="6"/>
      <c r="J360" s="460"/>
      <c r="K360" s="460"/>
      <c r="L360" s="460"/>
      <c r="M360" s="460"/>
      <c r="N360" s="460"/>
    </row>
    <row r="361" spans="2:14" ht="22.35" customHeight="1">
      <c r="B361" s="144"/>
      <c r="C361" s="109"/>
      <c r="D361" s="109"/>
      <c r="E361" s="146" t="s">
        <v>26</v>
      </c>
      <c r="F361" s="146"/>
      <c r="G361" s="111">
        <v>11.48267755598212</v>
      </c>
      <c r="H361" s="112">
        <f t="shared" si="28"/>
        <v>581.71244498605415</v>
      </c>
      <c r="I361" s="6"/>
      <c r="J361" s="460"/>
      <c r="K361" s="460"/>
      <c r="L361" s="460"/>
      <c r="M361" s="460"/>
      <c r="N361" s="460"/>
    </row>
    <row r="362" spans="2:14" ht="22.35" customHeight="1">
      <c r="B362" s="144"/>
      <c r="C362" s="109"/>
      <c r="D362" s="109"/>
      <c r="E362" s="146" t="s">
        <v>49</v>
      </c>
      <c r="F362" s="146"/>
      <c r="G362" s="111">
        <v>9.4434752728565776</v>
      </c>
      <c r="H362" s="112">
        <f t="shared" si="28"/>
        <v>478.40645732291421</v>
      </c>
      <c r="I362" s="6"/>
      <c r="J362" s="460"/>
      <c r="K362" s="460"/>
      <c r="L362" s="460"/>
      <c r="M362" s="460"/>
      <c r="N362" s="460"/>
    </row>
    <row r="363" spans="2:14" ht="22.35" customHeight="1">
      <c r="B363" s="144"/>
      <c r="C363" s="109"/>
      <c r="D363" s="109"/>
      <c r="E363" s="146" t="s">
        <v>119</v>
      </c>
      <c r="F363" s="146"/>
      <c r="G363" s="111">
        <v>8.673782065230796</v>
      </c>
      <c r="H363" s="112">
        <f t="shared" si="28"/>
        <v>439.41379942459207</v>
      </c>
      <c r="I363" s="6"/>
      <c r="J363" s="460"/>
      <c r="K363" s="460"/>
      <c r="L363" s="460"/>
      <c r="M363" s="460"/>
      <c r="N363" s="460"/>
    </row>
    <row r="364" spans="2:14" ht="22.35" customHeight="1">
      <c r="B364" s="144"/>
      <c r="C364" s="109"/>
      <c r="D364" s="109"/>
      <c r="E364" s="146" t="s">
        <v>1284</v>
      </c>
      <c r="F364" s="146"/>
      <c r="G364" s="111">
        <v>6.4729716904707431</v>
      </c>
      <c r="H364" s="112">
        <f t="shared" si="28"/>
        <v>327.92074583924784</v>
      </c>
      <c r="I364" s="6"/>
      <c r="J364" s="460"/>
      <c r="K364" s="460"/>
      <c r="L364" s="460"/>
      <c r="M364" s="460"/>
      <c r="N364" s="460"/>
    </row>
    <row r="365" spans="2:14" ht="22.35" customHeight="1">
      <c r="B365" s="625"/>
      <c r="C365" s="36" t="s">
        <v>181</v>
      </c>
      <c r="D365" s="37" t="s">
        <v>182</v>
      </c>
      <c r="E365" s="144" t="s">
        <v>12</v>
      </c>
      <c r="F365" s="144"/>
      <c r="G365" s="104">
        <v>12.316605867286739</v>
      </c>
      <c r="H365" s="66">
        <f>G365*$H$60</f>
        <v>623.95925323674612</v>
      </c>
      <c r="I365" s="6"/>
      <c r="J365" s="460"/>
      <c r="K365" s="460"/>
      <c r="L365" s="460"/>
      <c r="M365" s="460"/>
      <c r="N365" s="460"/>
    </row>
    <row r="366" spans="2:14" ht="22.35" customHeight="1">
      <c r="B366" s="617"/>
      <c r="C366" s="69" t="s">
        <v>183</v>
      </c>
      <c r="D366" s="37"/>
      <c r="E366" s="144" t="s">
        <v>19</v>
      </c>
      <c r="F366" s="144"/>
      <c r="G366" s="104">
        <v>10.183299831866705</v>
      </c>
      <c r="H366" s="66">
        <f t="shared" ref="H366:H371" si="29">G366*$H$60</f>
        <v>515.88596948236727</v>
      </c>
      <c r="I366" s="6"/>
      <c r="J366" s="460"/>
      <c r="K366" s="460"/>
      <c r="L366" s="460"/>
      <c r="M366" s="460"/>
      <c r="N366" s="460"/>
    </row>
    <row r="367" spans="2:14" ht="22.35" customHeight="1">
      <c r="B367" s="617"/>
      <c r="C367" s="37" t="s">
        <v>117</v>
      </c>
      <c r="D367" s="37"/>
      <c r="E367" s="144" t="s">
        <v>1312</v>
      </c>
      <c r="F367" s="144"/>
      <c r="G367" s="104">
        <v>9.1566832574967769</v>
      </c>
      <c r="H367" s="66">
        <f t="shared" si="29"/>
        <v>463.87757382478668</v>
      </c>
      <c r="I367" s="6"/>
      <c r="J367" s="460"/>
      <c r="K367" s="460"/>
      <c r="L367" s="460"/>
      <c r="M367" s="460"/>
      <c r="N367" s="460"/>
    </row>
    <row r="368" spans="2:14" ht="22.35" customHeight="1">
      <c r="B368" s="144"/>
      <c r="C368" s="37"/>
      <c r="D368" s="37"/>
      <c r="E368" s="144" t="s">
        <v>26</v>
      </c>
      <c r="F368" s="144"/>
      <c r="G368" s="104">
        <v>8.7238524288955066</v>
      </c>
      <c r="H368" s="66">
        <f t="shared" si="29"/>
        <v>441.95036404784634</v>
      </c>
      <c r="I368" s="6"/>
      <c r="J368" s="460"/>
      <c r="K368" s="460"/>
      <c r="L368" s="460"/>
      <c r="M368" s="460"/>
      <c r="N368" s="460"/>
    </row>
    <row r="369" spans="2:14" ht="22.35" customHeight="1">
      <c r="B369" s="144"/>
      <c r="C369" s="37"/>
      <c r="D369" s="37"/>
      <c r="E369" s="144" t="s">
        <v>49</v>
      </c>
      <c r="F369" s="144"/>
      <c r="G369" s="104">
        <v>7.1745883566507773</v>
      </c>
      <c r="H369" s="66">
        <f t="shared" si="29"/>
        <v>363.46464614792836</v>
      </c>
      <c r="I369" s="6"/>
      <c r="J369" s="460"/>
      <c r="K369" s="460"/>
      <c r="L369" s="460"/>
      <c r="M369" s="460"/>
      <c r="N369" s="460"/>
    </row>
    <row r="370" spans="2:14" ht="22.35" customHeight="1">
      <c r="B370" s="144"/>
      <c r="C370" s="37"/>
      <c r="D370" s="37"/>
      <c r="E370" s="144" t="s">
        <v>119</v>
      </c>
      <c r="F370" s="144"/>
      <c r="G370" s="104">
        <v>6.5898214391688521</v>
      </c>
      <c r="H370" s="66">
        <f t="shared" si="29"/>
        <v>333.84035410829404</v>
      </c>
      <c r="I370" s="6"/>
      <c r="J370" s="460"/>
      <c r="K370" s="460"/>
      <c r="L370" s="460"/>
      <c r="M370" s="460"/>
      <c r="N370" s="460"/>
    </row>
    <row r="371" spans="2:14" ht="22.35" customHeight="1">
      <c r="B371" s="144"/>
      <c r="C371" s="37"/>
      <c r="D371" s="37"/>
      <c r="E371" s="144" t="s">
        <v>1284</v>
      </c>
      <c r="F371" s="144"/>
      <c r="G371" s="104">
        <v>4.9177771934095906</v>
      </c>
      <c r="H371" s="66">
        <f t="shared" si="29"/>
        <v>249.13459261812986</v>
      </c>
      <c r="I371" s="6"/>
      <c r="J371" s="460"/>
      <c r="K371" s="460"/>
      <c r="L371" s="460"/>
      <c r="M371" s="460"/>
      <c r="N371" s="460"/>
    </row>
    <row r="372" spans="2:14" ht="22.35" customHeight="1">
      <c r="B372" s="431"/>
      <c r="C372" s="108" t="s">
        <v>184</v>
      </c>
      <c r="D372" s="109" t="s">
        <v>185</v>
      </c>
      <c r="E372" s="146" t="s">
        <v>186</v>
      </c>
      <c r="F372" s="109" t="s">
        <v>179</v>
      </c>
      <c r="G372" s="111">
        <v>3.3714456595249831</v>
      </c>
      <c r="H372" s="112">
        <f>G372*$H$60</f>
        <v>170.79743711153563</v>
      </c>
      <c r="I372" s="6"/>
      <c r="J372" s="460"/>
      <c r="K372" s="460"/>
      <c r="L372" s="460"/>
      <c r="M372" s="460"/>
      <c r="N372" s="460"/>
    </row>
    <row r="373" spans="2:14" s="226" customFormat="1" ht="22.35" customHeight="1">
      <c r="B373" s="223"/>
      <c r="C373" s="222"/>
      <c r="D373" s="222"/>
      <c r="E373" s="223"/>
      <c r="F373" s="223"/>
      <c r="G373" s="224"/>
      <c r="H373" s="225"/>
      <c r="I373" s="6"/>
      <c r="J373" s="460"/>
      <c r="K373" s="460"/>
      <c r="L373" s="460"/>
      <c r="M373" s="460"/>
      <c r="N373" s="460"/>
    </row>
    <row r="374" spans="2:14" ht="38.25" customHeight="1">
      <c r="B374" s="100" t="s">
        <v>187</v>
      </c>
      <c r="C374" s="15"/>
      <c r="I374" s="6"/>
      <c r="J374" s="460"/>
      <c r="K374" s="460"/>
      <c r="L374" s="460"/>
      <c r="M374" s="460"/>
      <c r="N374" s="460"/>
    </row>
    <row r="375" spans="2:14" ht="22.35" customHeight="1">
      <c r="B375" s="628" t="s">
        <v>111</v>
      </c>
      <c r="C375" s="628"/>
      <c r="D375" s="628"/>
      <c r="E375" s="628"/>
      <c r="F375" s="628"/>
      <c r="G375" s="628"/>
      <c r="H375" s="628"/>
      <c r="I375" s="6"/>
      <c r="J375" s="460"/>
      <c r="K375" s="460"/>
      <c r="L375" s="460"/>
      <c r="M375" s="460"/>
      <c r="N375" s="460"/>
    </row>
    <row r="376" spans="2:14" ht="22.35" customHeight="1">
      <c r="B376" s="65"/>
      <c r="C376" s="142"/>
      <c r="I376" s="6"/>
      <c r="J376" s="460"/>
      <c r="K376" s="460"/>
      <c r="L376" s="460"/>
      <c r="M376" s="460"/>
      <c r="N376" s="460"/>
    </row>
    <row r="377" spans="2:14" ht="22.35" customHeight="1">
      <c r="B377" s="14"/>
      <c r="C377" s="155"/>
      <c r="I377" s="6"/>
      <c r="J377" s="460"/>
      <c r="K377" s="460"/>
      <c r="L377" s="460"/>
      <c r="M377" s="460"/>
      <c r="N377" s="460"/>
    </row>
    <row r="378" spans="2:14" ht="22.35" customHeight="1">
      <c r="B378" s="18" t="s">
        <v>112</v>
      </c>
      <c r="C378" s="19"/>
      <c r="D378" s="20"/>
      <c r="E378" s="20"/>
      <c r="F378" s="20"/>
      <c r="G378" s="21"/>
      <c r="H378" s="21"/>
      <c r="I378" s="6"/>
      <c r="J378" s="460"/>
      <c r="K378" s="460"/>
      <c r="L378" s="460"/>
      <c r="M378" s="460"/>
      <c r="N378" s="460"/>
    </row>
    <row r="379" spans="2:14" ht="22.35" customHeight="1">
      <c r="B379" s="30" t="s">
        <v>4</v>
      </c>
      <c r="C379" s="31" t="s">
        <v>5</v>
      </c>
      <c r="D379" s="30" t="s">
        <v>38</v>
      </c>
      <c r="E379" s="30" t="s">
        <v>39</v>
      </c>
      <c r="F379" s="30"/>
      <c r="G379" s="64" t="s">
        <v>113</v>
      </c>
      <c r="H379" s="64" t="s">
        <v>114</v>
      </c>
      <c r="I379" s="6"/>
      <c r="J379" s="460"/>
      <c r="K379" s="460"/>
      <c r="L379" s="460"/>
      <c r="M379" s="460"/>
      <c r="N379" s="460"/>
    </row>
    <row r="380" spans="2:14" ht="22.35" customHeight="1">
      <c r="B380" s="616"/>
      <c r="C380" s="36" t="s">
        <v>188</v>
      </c>
      <c r="D380" s="37"/>
      <c r="E380" s="144" t="s">
        <v>12</v>
      </c>
      <c r="G380" s="104">
        <v>34.331930967761927</v>
      </c>
      <c r="H380" s="66">
        <f>G380*$H$60</f>
        <v>1739.255622826819</v>
      </c>
      <c r="I380" s="6"/>
      <c r="J380" s="460"/>
      <c r="K380" s="460"/>
      <c r="L380" s="460"/>
      <c r="M380" s="460"/>
      <c r="N380" s="460"/>
    </row>
    <row r="381" spans="2:14" ht="22.35" customHeight="1">
      <c r="B381" s="617"/>
      <c r="C381" s="37" t="s">
        <v>117</v>
      </c>
      <c r="D381" s="37"/>
      <c r="E381" s="144" t="s">
        <v>19</v>
      </c>
      <c r="F381" s="144"/>
      <c r="G381" s="104">
        <v>28.373496667571839</v>
      </c>
      <c r="H381" s="66">
        <f>G381*$H$60</f>
        <v>1437.4013411791893</v>
      </c>
      <c r="I381" s="6"/>
      <c r="J381" s="460"/>
      <c r="K381" s="460"/>
      <c r="L381" s="460"/>
      <c r="M381" s="460"/>
      <c r="N381" s="460"/>
    </row>
    <row r="382" spans="2:14" ht="22.35" customHeight="1">
      <c r="B382" s="617"/>
      <c r="C382" s="37" t="s">
        <v>190</v>
      </c>
      <c r="D382" s="37"/>
      <c r="E382" s="220"/>
      <c r="F382" s="220"/>
      <c r="G382" s="220"/>
      <c r="H382" s="220" t="s">
        <v>189</v>
      </c>
      <c r="I382" s="6"/>
      <c r="J382" s="460"/>
      <c r="K382" s="460"/>
      <c r="L382" s="460"/>
      <c r="M382" s="460"/>
      <c r="N382" s="460"/>
    </row>
    <row r="383" spans="2:14" ht="22.35" customHeight="1">
      <c r="B383" s="623"/>
      <c r="C383" s="67"/>
      <c r="D383" s="67"/>
      <c r="E383" s="156"/>
      <c r="F383" s="156"/>
      <c r="G383" s="157"/>
      <c r="H383" s="158"/>
      <c r="I383" s="6"/>
      <c r="J383" s="460"/>
      <c r="K383" s="460"/>
      <c r="L383" s="460"/>
      <c r="M383" s="460"/>
      <c r="N383" s="460"/>
    </row>
    <row r="384" spans="2:14" ht="22.35" customHeight="1">
      <c r="B384" s="616"/>
      <c r="C384" s="159" t="s">
        <v>191</v>
      </c>
      <c r="D384" s="160"/>
      <c r="E384" s="531" t="s">
        <v>12</v>
      </c>
      <c r="F384" s="531"/>
      <c r="G384" s="111">
        <v>27.465544774209533</v>
      </c>
      <c r="H384" s="112">
        <f>G384*$H$60</f>
        <v>1391.4044982614548</v>
      </c>
      <c r="I384" s="6"/>
      <c r="J384" s="460"/>
      <c r="K384" s="460"/>
      <c r="L384" s="460"/>
      <c r="M384" s="460"/>
      <c r="N384" s="460"/>
    </row>
    <row r="385" spans="2:14" ht="22.35" customHeight="1">
      <c r="B385" s="616"/>
      <c r="C385" s="150" t="s">
        <v>117</v>
      </c>
      <c r="D385" s="109"/>
      <c r="E385" s="146" t="s">
        <v>19</v>
      </c>
      <c r="F385" s="146"/>
      <c r="G385" s="111">
        <v>22.698797334057467</v>
      </c>
      <c r="H385" s="112">
        <f>G385*$H$60</f>
        <v>1149.9210729433512</v>
      </c>
      <c r="I385" s="6"/>
      <c r="J385" s="460"/>
      <c r="K385" s="460"/>
      <c r="L385" s="460"/>
      <c r="M385" s="460"/>
      <c r="N385" s="460"/>
    </row>
    <row r="386" spans="2:14" ht="22.35" customHeight="1">
      <c r="B386" s="616"/>
      <c r="C386" s="109" t="s">
        <v>193</v>
      </c>
      <c r="D386" s="109"/>
      <c r="E386" s="221"/>
      <c r="F386" s="221"/>
      <c r="G386" s="221"/>
      <c r="H386" s="221" t="s">
        <v>192</v>
      </c>
      <c r="I386" s="6"/>
      <c r="J386" s="460"/>
      <c r="K386" s="460"/>
      <c r="L386" s="460"/>
      <c r="M386" s="460"/>
      <c r="N386" s="460"/>
    </row>
    <row r="387" spans="2:14" ht="22.35" customHeight="1">
      <c r="B387" s="618"/>
      <c r="C387" s="151"/>
      <c r="D387" s="151"/>
      <c r="E387" s="152"/>
      <c r="F387" s="152"/>
      <c r="G387" s="153"/>
      <c r="H387" s="161"/>
      <c r="I387" s="6"/>
      <c r="J387" s="460"/>
      <c r="K387" s="460"/>
      <c r="L387" s="460"/>
      <c r="M387" s="460"/>
      <c r="N387" s="460"/>
    </row>
    <row r="388" spans="2:14" ht="22.35" customHeight="1">
      <c r="B388" s="625"/>
      <c r="C388" s="36" t="s">
        <v>1260</v>
      </c>
      <c r="D388" s="37"/>
      <c r="E388" s="16" t="s">
        <v>12</v>
      </c>
      <c r="G388" s="104">
        <v>27.740200221951628</v>
      </c>
      <c r="H388" s="66">
        <f>G388*$H$60</f>
        <v>1405.3185432440694</v>
      </c>
      <c r="I388" s="6"/>
      <c r="J388" s="460"/>
      <c r="K388" s="460"/>
      <c r="L388" s="460"/>
      <c r="M388" s="460"/>
      <c r="N388" s="460"/>
    </row>
    <row r="389" spans="2:14" ht="22.35" customHeight="1">
      <c r="B389" s="617"/>
      <c r="C389" s="35" t="s">
        <v>117</v>
      </c>
      <c r="D389" s="37"/>
      <c r="E389" s="144" t="s">
        <v>19</v>
      </c>
      <c r="F389" s="144"/>
      <c r="G389" s="104">
        <v>22.925785307398041</v>
      </c>
      <c r="H389" s="66">
        <f>G389*$H$60</f>
        <v>1161.4202836727848</v>
      </c>
      <c r="I389" s="6"/>
      <c r="J389" s="460"/>
      <c r="K389" s="460"/>
      <c r="L389" s="460"/>
      <c r="M389" s="460"/>
      <c r="N389" s="460"/>
    </row>
    <row r="390" spans="2:14" ht="22.35" customHeight="1">
      <c r="B390" s="617"/>
      <c r="C390" s="37" t="s">
        <v>193</v>
      </c>
      <c r="D390" s="37"/>
      <c r="E390" s="220"/>
      <c r="F390" s="220"/>
      <c r="G390" s="220"/>
      <c r="H390" s="220" t="s">
        <v>192</v>
      </c>
      <c r="I390" s="6"/>
      <c r="J390" s="460"/>
      <c r="K390" s="460"/>
      <c r="L390" s="460"/>
      <c r="M390" s="460"/>
      <c r="N390" s="460"/>
    </row>
    <row r="391" spans="2:14" ht="22.35" customHeight="1">
      <c r="B391" s="623"/>
      <c r="C391" s="67"/>
      <c r="D391" s="67"/>
      <c r="E391" s="156"/>
      <c r="F391" s="156"/>
      <c r="G391" s="157"/>
      <c r="H391" s="158"/>
      <c r="I391" s="6"/>
      <c r="J391" s="460"/>
      <c r="K391" s="460"/>
      <c r="L391" s="460"/>
      <c r="M391" s="460"/>
      <c r="N391" s="460"/>
    </row>
    <row r="392" spans="2:14" ht="22.35" customHeight="1">
      <c r="B392" s="625"/>
      <c r="C392" s="108" t="s">
        <v>194</v>
      </c>
      <c r="D392" s="109"/>
      <c r="E392" s="531" t="s">
        <v>12</v>
      </c>
      <c r="F392" s="531"/>
      <c r="G392" s="111">
        <v>18.726507800597417</v>
      </c>
      <c r="H392" s="112">
        <f>G392*$H$60</f>
        <v>948.68488517826506</v>
      </c>
      <c r="I392" s="6"/>
      <c r="J392" s="460"/>
      <c r="K392" s="460"/>
      <c r="L392" s="460"/>
      <c r="M392" s="460"/>
      <c r="N392" s="460"/>
    </row>
    <row r="393" spans="2:14" ht="22.35" customHeight="1">
      <c r="B393" s="617"/>
      <c r="C393" s="109" t="s">
        <v>117</v>
      </c>
      <c r="D393" s="109"/>
      <c r="E393" s="146" t="s">
        <v>19</v>
      </c>
      <c r="F393" s="146"/>
      <c r="G393" s="111">
        <v>15.476452727766459</v>
      </c>
      <c r="H393" s="112">
        <f>G393*$H$60</f>
        <v>784.03709518864878</v>
      </c>
      <c r="I393" s="6"/>
      <c r="J393" s="460"/>
      <c r="K393" s="460"/>
      <c r="L393" s="460"/>
      <c r="M393" s="460"/>
      <c r="N393" s="460"/>
    </row>
    <row r="394" spans="2:14" ht="22.35" customHeight="1">
      <c r="B394" s="617"/>
      <c r="C394" s="109" t="s">
        <v>193</v>
      </c>
      <c r="D394" s="109"/>
      <c r="E394" s="221"/>
      <c r="F394" s="221"/>
      <c r="G394" s="221"/>
      <c r="H394" s="221" t="s">
        <v>192</v>
      </c>
      <c r="I394" s="6"/>
      <c r="J394" s="460"/>
      <c r="K394" s="460"/>
      <c r="L394" s="460"/>
      <c r="M394" s="460"/>
      <c r="N394" s="460"/>
    </row>
    <row r="395" spans="2:14" ht="22.35" customHeight="1">
      <c r="B395" s="623"/>
      <c r="C395" s="151"/>
      <c r="D395" s="151"/>
      <c r="E395" s="152"/>
      <c r="F395" s="152"/>
      <c r="G395" s="153"/>
      <c r="H395" s="161"/>
      <c r="I395" s="6"/>
      <c r="J395" s="460"/>
      <c r="K395" s="460"/>
      <c r="L395" s="460"/>
      <c r="M395" s="460"/>
      <c r="N395" s="460"/>
    </row>
    <row r="396" spans="2:14" ht="22.35" customHeight="1">
      <c r="B396" s="641"/>
      <c r="C396" s="36" t="s">
        <v>128</v>
      </c>
      <c r="D396" s="37"/>
      <c r="E396" s="16" t="s">
        <v>12</v>
      </c>
      <c r="G396" s="104">
        <v>18.913772878603385</v>
      </c>
      <c r="H396" s="66">
        <f>G396*$H$60</f>
        <v>958.17173403004745</v>
      </c>
      <c r="I396" s="6"/>
      <c r="J396" s="460"/>
      <c r="K396" s="460"/>
      <c r="L396" s="460"/>
      <c r="M396" s="460"/>
      <c r="N396" s="460"/>
    </row>
    <row r="397" spans="2:14" ht="22.35" customHeight="1">
      <c r="B397" s="629"/>
      <c r="C397" s="69" t="s">
        <v>195</v>
      </c>
      <c r="D397" s="37"/>
      <c r="E397" s="144" t="s">
        <v>19</v>
      </c>
      <c r="F397" s="144"/>
      <c r="G397" s="104">
        <v>15.63121725504412</v>
      </c>
      <c r="H397" s="66">
        <f>G397*$H$60</f>
        <v>791.87746614053503</v>
      </c>
      <c r="I397" s="6"/>
      <c r="J397" s="460"/>
      <c r="K397" s="460"/>
      <c r="L397" s="460"/>
      <c r="M397" s="460"/>
      <c r="N397" s="460"/>
    </row>
    <row r="398" spans="2:14" ht="22.35" customHeight="1">
      <c r="B398" s="629"/>
      <c r="C398" s="37" t="s">
        <v>117</v>
      </c>
      <c r="D398" s="37"/>
      <c r="E398" s="144"/>
      <c r="F398" s="144"/>
      <c r="G398" s="104"/>
      <c r="H398" s="66"/>
      <c r="I398" s="6"/>
      <c r="J398" s="460"/>
      <c r="K398" s="460"/>
      <c r="L398" s="460"/>
      <c r="M398" s="460"/>
      <c r="N398" s="460"/>
    </row>
    <row r="399" spans="2:14" ht="22.35" customHeight="1">
      <c r="C399" s="15"/>
      <c r="I399" s="6"/>
      <c r="J399" s="460"/>
      <c r="K399" s="460"/>
      <c r="L399" s="460"/>
      <c r="M399" s="460"/>
      <c r="N399" s="460"/>
    </row>
    <row r="400" spans="2:14" ht="38.25" customHeight="1">
      <c r="B400" s="100" t="s">
        <v>196</v>
      </c>
      <c r="C400" s="15"/>
      <c r="I400" s="6"/>
      <c r="J400" s="460"/>
      <c r="K400" s="460"/>
      <c r="L400" s="460"/>
      <c r="M400" s="460"/>
      <c r="N400" s="460"/>
    </row>
    <row r="401" spans="2:14" ht="22.35" customHeight="1">
      <c r="B401" s="628" t="s">
        <v>111</v>
      </c>
      <c r="C401" s="628"/>
      <c r="D401" s="628"/>
      <c r="E401" s="628"/>
      <c r="F401" s="628"/>
      <c r="G401" s="628"/>
      <c r="H401" s="628"/>
      <c r="I401" s="6"/>
      <c r="J401" s="460"/>
      <c r="K401" s="460"/>
      <c r="L401" s="460"/>
      <c r="M401" s="460"/>
      <c r="N401" s="460"/>
    </row>
    <row r="402" spans="2:14" ht="22.35" customHeight="1">
      <c r="B402" s="65"/>
      <c r="C402" s="142"/>
      <c r="I402" s="6"/>
      <c r="J402" s="460"/>
      <c r="K402" s="460"/>
      <c r="L402" s="460"/>
      <c r="M402" s="460"/>
      <c r="N402" s="460"/>
    </row>
    <row r="403" spans="2:14" ht="22.35" customHeight="1">
      <c r="B403" s="14"/>
      <c r="C403" s="155"/>
      <c r="I403" s="6"/>
      <c r="J403" s="460"/>
      <c r="K403" s="460"/>
      <c r="L403" s="460"/>
      <c r="M403" s="460"/>
      <c r="N403" s="460"/>
    </row>
    <row r="404" spans="2:14" ht="22.35" customHeight="1">
      <c r="B404" s="18" t="s">
        <v>112</v>
      </c>
      <c r="C404" s="19"/>
      <c r="D404" s="20"/>
      <c r="E404" s="20"/>
      <c r="F404" s="20"/>
      <c r="G404" s="21"/>
      <c r="H404" s="21"/>
      <c r="I404" s="6"/>
      <c r="J404" s="460"/>
      <c r="K404" s="460"/>
      <c r="L404" s="460"/>
      <c r="M404" s="460"/>
      <c r="N404" s="460"/>
    </row>
    <row r="405" spans="2:14" ht="22.35" customHeight="1">
      <c r="B405" s="30" t="s">
        <v>4</v>
      </c>
      <c r="C405" s="31" t="s">
        <v>5</v>
      </c>
      <c r="D405" s="30" t="s">
        <v>38</v>
      </c>
      <c r="E405" s="30" t="s">
        <v>39</v>
      </c>
      <c r="F405" s="30"/>
      <c r="G405" s="64" t="s">
        <v>113</v>
      </c>
      <c r="H405" s="64" t="s">
        <v>114</v>
      </c>
      <c r="I405" s="6"/>
      <c r="J405" s="460"/>
      <c r="K405" s="460"/>
      <c r="L405" s="460"/>
      <c r="M405" s="460"/>
      <c r="N405" s="460"/>
    </row>
    <row r="406" spans="2:14" ht="22.35" customHeight="1">
      <c r="B406" s="616"/>
      <c r="C406" s="36" t="s">
        <v>197</v>
      </c>
      <c r="D406" s="37"/>
      <c r="E406" s="144" t="s">
        <v>12</v>
      </c>
      <c r="F406" s="144"/>
      <c r="G406" s="104">
        <v>19.486955912054402</v>
      </c>
      <c r="H406" s="66">
        <f>G406*$H$60</f>
        <v>987.20918650467593</v>
      </c>
      <c r="I406" s="6"/>
      <c r="J406" s="460"/>
      <c r="K406" s="460"/>
      <c r="L406" s="460"/>
      <c r="M406" s="460"/>
      <c r="N406" s="460"/>
    </row>
    <row r="407" spans="2:14" ht="22.35" customHeight="1">
      <c r="B407" s="617"/>
      <c r="C407" s="37" t="s">
        <v>117</v>
      </c>
      <c r="D407" s="37"/>
      <c r="E407" s="144" t="s">
        <v>19</v>
      </c>
      <c r="F407" s="144"/>
      <c r="G407" s="104">
        <v>18.205806561434908</v>
      </c>
      <c r="H407" s="66">
        <f t="shared" ref="H407:H413" si="30">G407*$H$60</f>
        <v>922.30616040229233</v>
      </c>
      <c r="I407" s="6"/>
      <c r="J407" s="460"/>
      <c r="K407" s="460"/>
      <c r="L407" s="460"/>
      <c r="M407" s="460"/>
      <c r="N407" s="460"/>
    </row>
    <row r="408" spans="2:14" ht="22.35" customHeight="1">
      <c r="B408" s="617"/>
      <c r="C408" s="37"/>
      <c r="D408" s="37"/>
      <c r="E408" s="144" t="s">
        <v>1312</v>
      </c>
      <c r="F408" s="144"/>
      <c r="G408" s="104">
        <v>16.866860999509271</v>
      </c>
      <c r="H408" s="66">
        <f t="shared" si="30"/>
        <v>854.47517823513965</v>
      </c>
      <c r="I408" s="6"/>
      <c r="J408" s="460"/>
      <c r="K408" s="460"/>
      <c r="L408" s="460"/>
      <c r="M408" s="460"/>
      <c r="N408" s="460"/>
    </row>
    <row r="409" spans="2:14" ht="22.35" customHeight="1">
      <c r="B409" s="623"/>
      <c r="C409" s="67"/>
      <c r="D409" s="67"/>
      <c r="E409" s="156" t="s">
        <v>26</v>
      </c>
      <c r="F409" s="156"/>
      <c r="G409" s="104">
        <v>15.556813543236705</v>
      </c>
      <c r="H409" s="66">
        <f t="shared" si="30"/>
        <v>788.10817410037146</v>
      </c>
      <c r="I409" s="6"/>
      <c r="J409" s="460"/>
      <c r="K409" s="460"/>
      <c r="L409" s="460"/>
      <c r="M409" s="460"/>
      <c r="N409" s="460"/>
    </row>
    <row r="410" spans="2:14" ht="22.35" customHeight="1">
      <c r="B410" s="625"/>
      <c r="C410" s="36" t="s">
        <v>1260</v>
      </c>
      <c r="D410" s="37"/>
      <c r="E410" s="144" t="s">
        <v>12</v>
      </c>
      <c r="F410" s="144"/>
      <c r="G410" s="104">
        <v>25.545925397315013</v>
      </c>
      <c r="H410" s="66">
        <f t="shared" si="30"/>
        <v>1294.1565806279784</v>
      </c>
      <c r="I410" s="6"/>
      <c r="J410" s="460"/>
      <c r="K410" s="460"/>
      <c r="L410" s="460"/>
      <c r="M410" s="460"/>
      <c r="N410" s="460"/>
    </row>
    <row r="411" spans="2:14" ht="22.35" customHeight="1">
      <c r="B411" s="617"/>
      <c r="C411" s="35" t="s">
        <v>117</v>
      </c>
      <c r="D411" s="37"/>
      <c r="E411" s="144" t="s">
        <v>19</v>
      </c>
      <c r="F411" s="144"/>
      <c r="G411" s="104">
        <v>24.948697880484875</v>
      </c>
      <c r="H411" s="66">
        <f t="shared" si="30"/>
        <v>1263.9010346253638</v>
      </c>
      <c r="I411" s="6"/>
      <c r="J411" s="460"/>
      <c r="K411" s="460"/>
      <c r="L411" s="460"/>
      <c r="M411" s="460"/>
      <c r="N411" s="460"/>
    </row>
    <row r="412" spans="2:14" ht="22.35" customHeight="1">
      <c r="B412" s="617"/>
      <c r="C412" s="37" t="s">
        <v>193</v>
      </c>
      <c r="D412" s="37"/>
      <c r="E412" s="144" t="s">
        <v>1312</v>
      </c>
      <c r="F412" s="144"/>
      <c r="G412" s="104">
        <v>23.417098280872096</v>
      </c>
      <c r="H412" s="66">
        <f t="shared" si="30"/>
        <v>1186.3101989089803</v>
      </c>
      <c r="I412" s="6"/>
      <c r="J412" s="460"/>
      <c r="K412" s="460"/>
      <c r="L412" s="460"/>
      <c r="M412" s="460"/>
      <c r="N412" s="460"/>
    </row>
    <row r="413" spans="2:14" ht="22.35" customHeight="1">
      <c r="B413" s="623"/>
      <c r="C413" s="67"/>
      <c r="D413" s="67"/>
      <c r="E413" s="156" t="s">
        <v>26</v>
      </c>
      <c r="F413" s="156"/>
      <c r="G413" s="104">
        <v>22.107050824599529</v>
      </c>
      <c r="H413" s="66">
        <f t="shared" si="30"/>
        <v>1119.9431947742121</v>
      </c>
      <c r="I413" s="6"/>
      <c r="J413" s="460"/>
      <c r="K413" s="460"/>
      <c r="L413" s="460"/>
      <c r="M413" s="460"/>
      <c r="N413" s="460"/>
    </row>
    <row r="414" spans="2:14" ht="22.35" customHeight="1">
      <c r="B414" s="14"/>
      <c r="C414" s="155"/>
      <c r="H414" s="143"/>
      <c r="I414" s="6"/>
      <c r="J414" s="460"/>
      <c r="K414" s="460"/>
      <c r="L414" s="460"/>
      <c r="M414" s="460"/>
      <c r="N414" s="460"/>
    </row>
    <row r="415" spans="2:14" ht="26.25" customHeight="1">
      <c r="B415" s="162" t="s">
        <v>198</v>
      </c>
      <c r="C415" s="19"/>
      <c r="D415" s="20"/>
      <c r="E415" s="20"/>
      <c r="F415" s="20"/>
      <c r="G415" s="21"/>
      <c r="H415" s="21"/>
      <c r="I415" s="6"/>
      <c r="J415" s="460"/>
      <c r="K415" s="460"/>
      <c r="L415" s="460"/>
      <c r="M415" s="460"/>
      <c r="N415" s="460"/>
    </row>
    <row r="416" spans="2:14" ht="22.35" customHeight="1">
      <c r="B416" s="30" t="s">
        <v>4</v>
      </c>
      <c r="C416" s="31" t="s">
        <v>5</v>
      </c>
      <c r="D416" s="163" t="s">
        <v>199</v>
      </c>
      <c r="E416" s="163" t="s">
        <v>38</v>
      </c>
      <c r="F416" s="30" t="s">
        <v>200</v>
      </c>
      <c r="G416" s="64" t="s">
        <v>201</v>
      </c>
      <c r="H416" s="64" t="s">
        <v>202</v>
      </c>
      <c r="I416" s="6"/>
      <c r="J416" s="460"/>
      <c r="K416" s="460"/>
      <c r="L416" s="460"/>
      <c r="M416" s="460"/>
      <c r="N416" s="460"/>
    </row>
    <row r="417" spans="2:14" ht="22.35" customHeight="1">
      <c r="B417" s="616"/>
      <c r="C417" s="36" t="s">
        <v>203</v>
      </c>
      <c r="D417" s="37" t="s">
        <v>204</v>
      </c>
      <c r="E417" s="292" t="s">
        <v>205</v>
      </c>
      <c r="F417" s="164" t="s">
        <v>206</v>
      </c>
      <c r="G417" s="104">
        <v>11.150043548846405</v>
      </c>
      <c r="H417" s="66">
        <f t="shared" ref="H417:H424" si="31">G417*$H$60</f>
        <v>564.8612061845588</v>
      </c>
      <c r="I417" s="6"/>
      <c r="J417" s="460"/>
      <c r="K417" s="460"/>
      <c r="L417" s="460"/>
      <c r="M417" s="460"/>
      <c r="N417" s="460"/>
    </row>
    <row r="418" spans="2:14" ht="22.35" customHeight="1">
      <c r="B418" s="616"/>
      <c r="D418" s="16" t="s">
        <v>204</v>
      </c>
      <c r="E418" s="292" t="s">
        <v>207</v>
      </c>
      <c r="F418" s="164" t="s">
        <v>206</v>
      </c>
      <c r="G418" s="104">
        <v>11.15</v>
      </c>
      <c r="H418" s="66">
        <f t="shared" si="31"/>
        <v>564.85899999999992</v>
      </c>
      <c r="I418" s="6"/>
      <c r="J418" s="460"/>
      <c r="K418" s="460"/>
      <c r="L418" s="460"/>
      <c r="M418" s="460"/>
      <c r="N418" s="460"/>
    </row>
    <row r="419" spans="2:14" ht="22.35" customHeight="1">
      <c r="B419" s="616"/>
      <c r="D419" s="16" t="s">
        <v>208</v>
      </c>
      <c r="E419" s="292" t="s">
        <v>209</v>
      </c>
      <c r="F419" s="164" t="s">
        <v>210</v>
      </c>
      <c r="G419" s="104">
        <v>6.42</v>
      </c>
      <c r="H419" s="66">
        <f t="shared" si="31"/>
        <v>325.23719999999997</v>
      </c>
      <c r="I419" s="6"/>
      <c r="J419" s="460"/>
      <c r="K419" s="460"/>
      <c r="L419" s="460"/>
      <c r="M419" s="460"/>
      <c r="N419" s="460"/>
    </row>
    <row r="420" spans="2:14" ht="22.35" customHeight="1">
      <c r="B420" s="618"/>
      <c r="C420" s="36"/>
      <c r="D420" s="37" t="s">
        <v>208</v>
      </c>
      <c r="E420" s="174" t="s">
        <v>211</v>
      </c>
      <c r="F420" s="164" t="s">
        <v>210</v>
      </c>
      <c r="G420" s="104">
        <v>8.2349127267143256</v>
      </c>
      <c r="H420" s="66">
        <f>G420*$H$60</f>
        <v>417.18067873534773</v>
      </c>
      <c r="I420" s="6"/>
      <c r="J420" s="460"/>
      <c r="K420" s="460"/>
      <c r="L420" s="460"/>
      <c r="M420" s="460"/>
      <c r="N420" s="460"/>
    </row>
    <row r="421" spans="2:14" ht="22.35" customHeight="1">
      <c r="B421" s="65"/>
      <c r="C421" s="36"/>
      <c r="D421" s="454"/>
      <c r="E421" s="455"/>
      <c r="F421" s="447"/>
      <c r="G421" s="448"/>
      <c r="H421" s="456"/>
      <c r="I421" s="6"/>
      <c r="J421" s="460"/>
      <c r="K421" s="460"/>
      <c r="L421" s="460"/>
      <c r="M421" s="460"/>
      <c r="N421" s="460"/>
    </row>
    <row r="422" spans="2:14" ht="22.35" customHeight="1">
      <c r="B422" s="65"/>
      <c r="C422" s="36"/>
      <c r="D422" s="37"/>
      <c r="E422" s="174"/>
      <c r="F422" s="164"/>
      <c r="G422" s="104"/>
      <c r="H422" s="66"/>
      <c r="I422" s="6"/>
      <c r="J422" s="460"/>
      <c r="K422" s="460"/>
      <c r="L422" s="460"/>
      <c r="M422" s="460"/>
      <c r="N422" s="460"/>
    </row>
    <row r="423" spans="2:14" ht="22.35" customHeight="1">
      <c r="B423" s="616"/>
      <c r="C423" s="108" t="s">
        <v>203</v>
      </c>
      <c r="D423" s="165" t="s">
        <v>212</v>
      </c>
      <c r="E423" s="293" t="s">
        <v>213</v>
      </c>
      <c r="F423" s="166" t="s">
        <v>206</v>
      </c>
      <c r="G423" s="111">
        <v>10.242658977290175</v>
      </c>
      <c r="H423" s="112">
        <f t="shared" si="31"/>
        <v>518.89310378952018</v>
      </c>
      <c r="I423" s="6"/>
      <c r="J423" s="460"/>
      <c r="K423" s="460"/>
      <c r="L423" s="460"/>
      <c r="M423" s="460"/>
      <c r="N423" s="460"/>
    </row>
    <row r="424" spans="2:14" ht="22.35" customHeight="1">
      <c r="B424" s="616"/>
      <c r="C424" s="108" t="s">
        <v>214</v>
      </c>
      <c r="D424" s="165" t="s">
        <v>215</v>
      </c>
      <c r="E424" s="293" t="s">
        <v>216</v>
      </c>
      <c r="F424" s="166" t="s">
        <v>206</v>
      </c>
      <c r="G424" s="111">
        <v>10.698015663123412</v>
      </c>
      <c r="H424" s="112">
        <f t="shared" si="31"/>
        <v>541.96147349383205</v>
      </c>
      <c r="I424" s="6"/>
      <c r="J424" s="460"/>
      <c r="K424" s="460"/>
      <c r="L424" s="460"/>
      <c r="M424" s="460"/>
      <c r="N424" s="460"/>
    </row>
    <row r="425" spans="2:14" ht="22.35" customHeight="1">
      <c r="B425" s="616"/>
      <c r="C425" s="108"/>
      <c r="D425" s="449"/>
      <c r="E425" s="450"/>
      <c r="F425" s="451"/>
      <c r="G425" s="452"/>
      <c r="H425" s="453"/>
      <c r="I425" s="6"/>
      <c r="J425" s="460"/>
      <c r="K425" s="460"/>
      <c r="L425" s="460"/>
      <c r="M425" s="460"/>
      <c r="N425" s="460"/>
    </row>
    <row r="426" spans="2:14" ht="22.35" customHeight="1">
      <c r="B426" s="618"/>
      <c r="C426" s="108"/>
      <c r="D426" s="165" t="s">
        <v>217</v>
      </c>
      <c r="E426" s="165" t="s">
        <v>218</v>
      </c>
      <c r="F426" s="166" t="s">
        <v>206</v>
      </c>
      <c r="G426" s="111">
        <v>10.620000000000001</v>
      </c>
      <c r="H426" s="112">
        <f t="shared" ref="H426:H427" si="32">G426*$H$60</f>
        <v>538.00919999999996</v>
      </c>
      <c r="I426" s="6"/>
      <c r="J426" s="460"/>
      <c r="K426" s="460"/>
      <c r="L426" s="460"/>
      <c r="M426" s="460"/>
      <c r="N426" s="460"/>
    </row>
    <row r="427" spans="2:14" ht="22.35" customHeight="1">
      <c r="B427" s="621"/>
      <c r="C427" s="143" t="s">
        <v>219</v>
      </c>
      <c r="D427" s="164" t="s">
        <v>215</v>
      </c>
      <c r="E427" s="425" t="s">
        <v>220</v>
      </c>
      <c r="F427" s="424" t="s">
        <v>206</v>
      </c>
      <c r="G427" s="104">
        <v>21.669163439062256</v>
      </c>
      <c r="H427" s="66">
        <f t="shared" si="32"/>
        <v>1097.7598198228939</v>
      </c>
      <c r="I427" s="6"/>
      <c r="J427" s="460"/>
      <c r="K427" s="460"/>
      <c r="L427" s="460"/>
      <c r="M427" s="460"/>
      <c r="N427" s="460"/>
    </row>
    <row r="428" spans="2:14" ht="22.35" customHeight="1">
      <c r="B428" s="622"/>
      <c r="C428" s="143" t="s">
        <v>219</v>
      </c>
      <c r="D428" s="164" t="s">
        <v>204</v>
      </c>
      <c r="E428" s="425" t="s">
        <v>221</v>
      </c>
      <c r="F428" s="424" t="s">
        <v>206</v>
      </c>
      <c r="G428" s="104">
        <v>21.754338070944733</v>
      </c>
      <c r="H428" s="66">
        <f>G428*$H$60</f>
        <v>1102.0747666740601</v>
      </c>
      <c r="I428" s="6"/>
      <c r="J428" s="460"/>
      <c r="K428" s="460"/>
      <c r="L428" s="460"/>
      <c r="M428" s="460"/>
      <c r="N428" s="460"/>
    </row>
    <row r="429" spans="2:14" ht="36.75" customHeight="1">
      <c r="B429" s="517"/>
      <c r="C429" s="519" t="s">
        <v>1223</v>
      </c>
      <c r="D429" s="164" t="s">
        <v>1224</v>
      </c>
      <c r="E429" s="425" t="s">
        <v>496</v>
      </c>
      <c r="F429" s="424" t="s">
        <v>206</v>
      </c>
      <c r="G429" s="104">
        <v>11.803365000000001</v>
      </c>
      <c r="H429" s="66">
        <v>464.10831180000002</v>
      </c>
      <c r="I429" s="6"/>
      <c r="J429" s="460"/>
      <c r="K429" s="460"/>
      <c r="L429" s="460"/>
      <c r="M429" s="460"/>
      <c r="N429" s="460"/>
    </row>
    <row r="430" spans="2:14" ht="22.35" customHeight="1">
      <c r="B430" s="518"/>
      <c r="C430" s="83"/>
      <c r="D430" s="83"/>
      <c r="E430" s="83"/>
      <c r="F430" s="83"/>
      <c r="G430" s="83"/>
      <c r="H430" s="83"/>
      <c r="I430" s="6"/>
      <c r="J430" s="460"/>
      <c r="K430" s="460"/>
      <c r="L430" s="460"/>
      <c r="M430" s="460"/>
      <c r="N430" s="460"/>
    </row>
    <row r="431" spans="2:14" ht="54" customHeight="1">
      <c r="B431" s="432"/>
      <c r="C431" s="36" t="s">
        <v>222</v>
      </c>
      <c r="D431" s="69"/>
      <c r="E431" s="144" t="s">
        <v>223</v>
      </c>
      <c r="F431" s="433" t="s">
        <v>224</v>
      </c>
      <c r="G431" s="104">
        <v>1.9964605003002005</v>
      </c>
      <c r="H431" s="66">
        <f>G431*$H$60</f>
        <v>101.14068894520815</v>
      </c>
      <c r="I431" s="6"/>
      <c r="J431" s="460"/>
      <c r="K431" s="460"/>
      <c r="L431" s="460"/>
      <c r="M431" s="460"/>
      <c r="N431" s="460"/>
    </row>
    <row r="432" spans="2:14" ht="22.35" customHeight="1">
      <c r="B432" s="616"/>
      <c r="C432" s="159" t="s">
        <v>225</v>
      </c>
      <c r="D432" s="160" t="s">
        <v>226</v>
      </c>
      <c r="E432" s="146" t="s">
        <v>227</v>
      </c>
      <c r="F432" s="442" t="s">
        <v>228</v>
      </c>
      <c r="G432" s="111">
        <v>0.30720403375200012</v>
      </c>
      <c r="H432" s="112">
        <f>G432*$H$60</f>
        <v>15.562956349876325</v>
      </c>
      <c r="I432" s="6"/>
      <c r="J432" s="460"/>
      <c r="K432" s="460"/>
      <c r="L432" s="460"/>
      <c r="M432" s="460"/>
      <c r="N432" s="460"/>
    </row>
    <row r="433" spans="2:14" ht="22.35" customHeight="1">
      <c r="B433" s="616"/>
      <c r="C433" s="441" t="s">
        <v>229</v>
      </c>
      <c r="D433" s="462"/>
      <c r="E433" s="146" t="s">
        <v>230</v>
      </c>
      <c r="F433" s="442" t="s">
        <v>231</v>
      </c>
      <c r="G433" s="111">
        <v>0.6784089078690001</v>
      </c>
      <c r="H433" s="112">
        <f>G433*$H$60</f>
        <v>34.36819527264354</v>
      </c>
      <c r="I433" s="6"/>
      <c r="J433" s="460"/>
      <c r="K433" s="460"/>
      <c r="L433" s="460"/>
      <c r="M433" s="460"/>
      <c r="N433" s="460"/>
    </row>
    <row r="434" spans="2:14" ht="22.35" customHeight="1">
      <c r="B434" s="65"/>
      <c r="C434" s="36" t="s">
        <v>232</v>
      </c>
      <c r="D434" s="37"/>
      <c r="E434" s="144"/>
      <c r="F434" s="144"/>
      <c r="G434" s="104"/>
      <c r="H434" s="118"/>
      <c r="I434" s="6"/>
      <c r="J434" s="460"/>
      <c r="K434" s="460"/>
      <c r="L434" s="460"/>
      <c r="M434" s="460"/>
      <c r="N434" s="460"/>
    </row>
    <row r="435" spans="2:14" ht="26.25" customHeight="1">
      <c r="B435" s="162" t="s">
        <v>233</v>
      </c>
      <c r="C435" s="170"/>
      <c r="D435" s="171"/>
      <c r="E435" s="171"/>
      <c r="F435" s="171"/>
      <c r="G435" s="172"/>
      <c r="H435" s="172"/>
      <c r="I435" s="6"/>
      <c r="J435" s="460"/>
      <c r="K435" s="460"/>
      <c r="L435" s="460"/>
      <c r="M435" s="460"/>
      <c r="N435" s="460"/>
    </row>
    <row r="436" spans="2:14" ht="22.35" customHeight="1">
      <c r="B436" s="30" t="s">
        <v>4</v>
      </c>
      <c r="C436" s="31" t="s">
        <v>5</v>
      </c>
      <c r="D436" s="30" t="s">
        <v>199</v>
      </c>
      <c r="E436" s="30" t="s">
        <v>38</v>
      </c>
      <c r="F436" s="30" t="s">
        <v>200</v>
      </c>
      <c r="G436" s="64" t="s">
        <v>201</v>
      </c>
      <c r="H436" s="64" t="s">
        <v>202</v>
      </c>
      <c r="I436" s="6"/>
      <c r="J436" s="460"/>
      <c r="K436" s="460"/>
      <c r="L436" s="460"/>
      <c r="M436" s="460"/>
      <c r="N436" s="460"/>
    </row>
    <row r="437" spans="2:14" ht="22.35" customHeight="1">
      <c r="B437" s="630"/>
      <c r="C437" s="491" t="s">
        <v>234</v>
      </c>
      <c r="D437" s="492"/>
      <c r="E437" s="493"/>
      <c r="F437" s="493"/>
      <c r="G437" s="494"/>
      <c r="H437" s="494"/>
      <c r="I437" s="6"/>
      <c r="J437" s="460"/>
      <c r="K437" s="460"/>
      <c r="L437" s="460"/>
      <c r="M437" s="460"/>
      <c r="N437" s="460"/>
    </row>
    <row r="438" spans="2:14" ht="22.35" customHeight="1">
      <c r="B438" s="631"/>
      <c r="C438" s="173" t="s">
        <v>235</v>
      </c>
      <c r="D438" s="344" t="s">
        <v>236</v>
      </c>
      <c r="E438" s="345"/>
      <c r="F438" s="345"/>
      <c r="G438" s="346">
        <v>7.9929000000000023</v>
      </c>
      <c r="H438" s="347">
        <f>G438*$H$60</f>
        <v>404.92031400000008</v>
      </c>
      <c r="I438" s="6"/>
      <c r="J438" s="460"/>
      <c r="K438" s="460"/>
      <c r="L438" s="460"/>
      <c r="M438" s="460"/>
      <c r="N438" s="460"/>
    </row>
    <row r="439" spans="2:14" ht="22.35" customHeight="1" thickBot="1">
      <c r="B439" s="632"/>
      <c r="C439" s="495"/>
      <c r="D439" s="496"/>
      <c r="E439" s="497"/>
      <c r="F439" s="497"/>
      <c r="G439" s="498"/>
      <c r="H439" s="499"/>
      <c r="I439" s="6"/>
      <c r="J439" s="460"/>
      <c r="K439" s="460"/>
      <c r="L439" s="460"/>
      <c r="M439" s="460"/>
      <c r="N439" s="460"/>
    </row>
    <row r="440" spans="2:14" ht="22.35" customHeight="1">
      <c r="B440" s="425"/>
      <c r="C440" s="173"/>
      <c r="D440" s="344"/>
      <c r="E440" s="345"/>
      <c r="F440" s="345"/>
      <c r="G440" s="346"/>
      <c r="H440" s="347"/>
      <c r="I440" s="6"/>
      <c r="J440" s="460"/>
      <c r="K440" s="460"/>
      <c r="L440" s="460"/>
      <c r="M440" s="460"/>
      <c r="N440" s="460"/>
    </row>
    <row r="441" spans="2:14" ht="22.35" customHeight="1">
      <c r="B441" s="425"/>
      <c r="C441" s="173"/>
      <c r="D441" s="344"/>
      <c r="E441" s="345"/>
      <c r="F441" s="345"/>
      <c r="G441" s="346"/>
      <c r="H441" s="347"/>
      <c r="I441" s="6"/>
      <c r="J441" s="460"/>
      <c r="K441" s="460"/>
      <c r="L441" s="460"/>
      <c r="M441" s="460"/>
      <c r="N441" s="460"/>
    </row>
    <row r="442" spans="2:14" ht="44.65" customHeight="1">
      <c r="B442" s="100" t="s">
        <v>238</v>
      </c>
      <c r="C442" s="15"/>
      <c r="I442" s="6"/>
      <c r="J442" s="460"/>
      <c r="K442" s="460"/>
      <c r="L442" s="460"/>
      <c r="M442" s="460"/>
      <c r="N442" s="460"/>
    </row>
    <row r="443" spans="2:14" ht="22.35" customHeight="1">
      <c r="B443" s="14"/>
      <c r="C443" s="155"/>
      <c r="H443" s="143"/>
      <c r="I443" s="6"/>
      <c r="J443" s="460"/>
      <c r="K443" s="460"/>
      <c r="L443" s="460"/>
      <c r="M443" s="460"/>
      <c r="N443" s="460"/>
    </row>
    <row r="444" spans="2:14" ht="22.35" customHeight="1">
      <c r="B444" s="14"/>
      <c r="C444" s="155"/>
      <c r="I444" s="6"/>
      <c r="J444" s="460"/>
      <c r="K444" s="460"/>
      <c r="L444" s="460"/>
      <c r="M444" s="460"/>
      <c r="N444" s="460"/>
    </row>
    <row r="445" spans="2:14" ht="22.35" customHeight="1">
      <c r="B445" s="18" t="s">
        <v>239</v>
      </c>
      <c r="C445" s="19"/>
      <c r="D445" s="20"/>
      <c r="E445" s="20"/>
      <c r="F445" s="20"/>
      <c r="G445" s="21"/>
      <c r="H445" s="21"/>
      <c r="I445" s="6"/>
      <c r="J445" s="460"/>
      <c r="K445" s="460"/>
      <c r="L445" s="460"/>
      <c r="M445" s="460"/>
      <c r="N445" s="460"/>
    </row>
    <row r="446" spans="2:14" ht="22.35" customHeight="1">
      <c r="B446" s="30" t="s">
        <v>4</v>
      </c>
      <c r="C446" s="31" t="s">
        <v>5</v>
      </c>
      <c r="D446" s="30" t="s">
        <v>38</v>
      </c>
      <c r="E446" s="30" t="s">
        <v>240</v>
      </c>
      <c r="F446" s="30"/>
      <c r="G446" s="64" t="s">
        <v>113</v>
      </c>
      <c r="H446" s="64" t="s">
        <v>114</v>
      </c>
      <c r="I446" s="6"/>
      <c r="J446" s="460"/>
      <c r="K446" s="460"/>
      <c r="L446" s="460"/>
      <c r="M446" s="460"/>
      <c r="N446" s="460"/>
    </row>
    <row r="447" spans="2:14" ht="22.35" customHeight="1">
      <c r="B447" s="616"/>
      <c r="C447" s="36" t="s">
        <v>241</v>
      </c>
      <c r="D447" s="37" t="s">
        <v>242</v>
      </c>
      <c r="E447" s="144" t="s">
        <v>243</v>
      </c>
      <c r="F447" s="144"/>
      <c r="G447" s="104">
        <v>43.33527792000001</v>
      </c>
      <c r="H447" s="39">
        <f>G447*$H$60</f>
        <v>2195.3651794272005</v>
      </c>
      <c r="I447" s="6"/>
      <c r="J447" s="460"/>
      <c r="K447" s="460"/>
      <c r="L447" s="460"/>
      <c r="M447" s="460"/>
      <c r="N447" s="460"/>
    </row>
    <row r="448" spans="2:14" ht="22.35" customHeight="1">
      <c r="B448" s="617"/>
      <c r="C448" s="175" t="s">
        <v>244</v>
      </c>
      <c r="D448" s="37"/>
      <c r="E448" s="144"/>
      <c r="F448" s="144"/>
      <c r="G448" s="104"/>
      <c r="H448" s="68"/>
      <c r="I448" s="6"/>
      <c r="J448" s="460"/>
      <c r="K448" s="460"/>
      <c r="L448" s="460"/>
      <c r="M448" s="460"/>
      <c r="N448" s="460"/>
    </row>
    <row r="449" spans="2:14" ht="22.35" customHeight="1">
      <c r="B449" s="617"/>
      <c r="C449" s="176" t="s">
        <v>245</v>
      </c>
      <c r="D449" s="37"/>
      <c r="E449" s="144"/>
      <c r="F449" s="144"/>
      <c r="G449" s="104"/>
      <c r="H449" s="68"/>
      <c r="I449" s="6"/>
      <c r="J449" s="460"/>
      <c r="K449" s="460"/>
      <c r="L449" s="460"/>
      <c r="M449" s="460"/>
      <c r="N449" s="460"/>
    </row>
    <row r="450" spans="2:14" ht="22.35" customHeight="1">
      <c r="B450" s="623"/>
      <c r="C450" s="177" t="s">
        <v>246</v>
      </c>
      <c r="D450" s="67"/>
      <c r="E450" s="156"/>
      <c r="F450" s="156"/>
      <c r="G450" s="157"/>
      <c r="H450" s="178"/>
      <c r="I450" s="6"/>
      <c r="J450" s="460"/>
      <c r="K450" s="460"/>
      <c r="L450" s="460"/>
      <c r="M450" s="460"/>
      <c r="N450" s="460"/>
    </row>
    <row r="451" spans="2:14" ht="22.35" customHeight="1">
      <c r="B451" s="625"/>
      <c r="C451" s="108" t="s">
        <v>247</v>
      </c>
      <c r="D451" s="109" t="s">
        <v>248</v>
      </c>
      <c r="E451" s="146" t="s">
        <v>249</v>
      </c>
      <c r="F451" s="146"/>
      <c r="G451" s="111">
        <v>107.66496510000002</v>
      </c>
      <c r="H451" s="179">
        <f>G451*$H$60</f>
        <v>5454.3071319660003</v>
      </c>
      <c r="I451" s="6"/>
      <c r="J451" s="460"/>
      <c r="K451" s="460"/>
      <c r="L451" s="460"/>
      <c r="M451" s="460"/>
      <c r="N451" s="460"/>
    </row>
    <row r="452" spans="2:14" ht="22.35" customHeight="1">
      <c r="B452" s="617"/>
      <c r="C452" s="180" t="s">
        <v>245</v>
      </c>
      <c r="D452" s="109"/>
      <c r="E452" s="146"/>
      <c r="F452" s="146"/>
      <c r="G452" s="111"/>
      <c r="H452" s="181"/>
      <c r="I452" s="6"/>
      <c r="J452" s="460"/>
      <c r="K452" s="460"/>
      <c r="L452" s="460"/>
      <c r="M452" s="460"/>
      <c r="N452" s="460"/>
    </row>
    <row r="453" spans="2:14" ht="22.35" customHeight="1">
      <c r="B453" s="617"/>
      <c r="C453" s="180" t="s">
        <v>250</v>
      </c>
      <c r="D453" s="109"/>
      <c r="E453" s="146"/>
      <c r="F453" s="146"/>
      <c r="G453" s="111"/>
      <c r="H453" s="181"/>
      <c r="I453" s="6"/>
      <c r="J453" s="460"/>
      <c r="K453" s="460"/>
      <c r="L453" s="460"/>
      <c r="M453" s="460"/>
      <c r="N453" s="460"/>
    </row>
    <row r="454" spans="2:14" ht="22.35" customHeight="1">
      <c r="B454" s="623"/>
      <c r="C454" s="151"/>
      <c r="D454" s="151"/>
      <c r="E454" s="152"/>
      <c r="F454" s="152"/>
      <c r="G454" s="153"/>
      <c r="H454" s="182"/>
      <c r="I454" s="6"/>
      <c r="J454" s="460"/>
      <c r="K454" s="460"/>
      <c r="L454" s="460"/>
      <c r="M454" s="460"/>
      <c r="N454" s="460"/>
    </row>
    <row r="455" spans="2:14" ht="22.35" customHeight="1">
      <c r="B455" s="625"/>
      <c r="C455" s="36" t="s">
        <v>251</v>
      </c>
      <c r="D455" s="37" t="s">
        <v>252</v>
      </c>
      <c r="E455" s="144" t="s">
        <v>249</v>
      </c>
      <c r="F455" s="144"/>
      <c r="G455" s="104">
        <v>206.38115388000003</v>
      </c>
      <c r="H455" s="39">
        <f>G455*$H$60</f>
        <v>10455.269255560801</v>
      </c>
      <c r="I455" s="6"/>
      <c r="J455" s="460"/>
      <c r="K455" s="460"/>
      <c r="L455" s="460"/>
      <c r="M455" s="460"/>
      <c r="N455" s="460"/>
    </row>
    <row r="456" spans="2:14" ht="22.35" customHeight="1">
      <c r="B456" s="617"/>
      <c r="C456" s="176" t="s">
        <v>245</v>
      </c>
      <c r="D456" s="37"/>
      <c r="E456" s="144"/>
      <c r="F456" s="144"/>
      <c r="G456" s="104"/>
      <c r="H456" s="68"/>
      <c r="I456" s="6"/>
      <c r="J456" s="460"/>
      <c r="K456" s="460"/>
      <c r="L456" s="460"/>
      <c r="M456" s="460"/>
      <c r="N456" s="460"/>
    </row>
    <row r="457" spans="2:14" ht="22.35" customHeight="1">
      <c r="B457" s="617"/>
      <c r="C457" s="176" t="s">
        <v>250</v>
      </c>
      <c r="D457" s="37"/>
      <c r="E457" s="144"/>
      <c r="F457" s="144"/>
      <c r="G457" s="104"/>
      <c r="H457" s="68"/>
      <c r="I457" s="6"/>
      <c r="J457" s="460"/>
      <c r="K457" s="460"/>
      <c r="L457" s="460"/>
      <c r="M457" s="460"/>
      <c r="N457" s="460"/>
    </row>
    <row r="458" spans="2:14" ht="22.35" customHeight="1">
      <c r="B458" s="623"/>
      <c r="C458" s="67"/>
      <c r="D458" s="67"/>
      <c r="E458" s="156"/>
      <c r="F458" s="156"/>
      <c r="G458" s="157"/>
      <c r="H458" s="178"/>
      <c r="I458" s="6"/>
      <c r="J458" s="460"/>
      <c r="K458" s="460"/>
      <c r="L458" s="460"/>
      <c r="M458" s="460"/>
      <c r="N458" s="460"/>
    </row>
    <row r="459" spans="2:14" ht="22.35" customHeight="1">
      <c r="B459" s="618"/>
      <c r="C459" s="108" t="s">
        <v>253</v>
      </c>
      <c r="D459" s="109" t="s">
        <v>254</v>
      </c>
      <c r="E459" s="146" t="s">
        <v>255</v>
      </c>
      <c r="F459" s="146"/>
      <c r="G459" s="111">
        <v>51.237958859999999</v>
      </c>
      <c r="H459" s="179">
        <f>G459*$H$60</f>
        <v>2595.7149958475998</v>
      </c>
      <c r="I459" s="6"/>
      <c r="J459" s="460"/>
      <c r="K459" s="460"/>
      <c r="L459" s="460"/>
      <c r="M459" s="460"/>
      <c r="N459" s="460"/>
    </row>
    <row r="460" spans="2:14" ht="22.35" customHeight="1">
      <c r="B460" s="619"/>
      <c r="C460" s="108" t="s">
        <v>256</v>
      </c>
      <c r="D460" s="109" t="s">
        <v>257</v>
      </c>
      <c r="E460" s="146" t="s">
        <v>258</v>
      </c>
      <c r="F460" s="146"/>
      <c r="G460" s="111">
        <v>95.640046920000017</v>
      </c>
      <c r="H460" s="179">
        <f>G460*$H$60</f>
        <v>4845.1247769672009</v>
      </c>
      <c r="I460" s="6"/>
      <c r="J460" s="460"/>
      <c r="K460" s="460"/>
      <c r="L460" s="460"/>
      <c r="M460" s="460"/>
      <c r="N460" s="460"/>
    </row>
    <row r="461" spans="2:14" ht="22.35" customHeight="1">
      <c r="B461" s="619"/>
      <c r="C461" s="108" t="s">
        <v>259</v>
      </c>
      <c r="D461" s="109"/>
      <c r="E461" s="146"/>
      <c r="F461" s="146"/>
      <c r="G461" s="111"/>
      <c r="H461" s="181"/>
      <c r="I461" s="6"/>
      <c r="J461" s="460"/>
      <c r="K461" s="460"/>
      <c r="L461" s="460"/>
      <c r="M461" s="460"/>
      <c r="N461" s="460"/>
    </row>
    <row r="462" spans="2:14" ht="22.35" customHeight="1">
      <c r="B462" s="620"/>
      <c r="C462" s="109"/>
      <c r="D462" s="109"/>
      <c r="E462" s="146"/>
      <c r="F462" s="146"/>
      <c r="G462" s="111"/>
      <c r="H462" s="181"/>
      <c r="I462" s="6"/>
      <c r="J462" s="460"/>
      <c r="K462" s="460"/>
      <c r="L462" s="460"/>
      <c r="M462" s="460"/>
      <c r="N462" s="460"/>
    </row>
    <row r="463" spans="2:14" ht="22.35" customHeight="1">
      <c r="B463" s="625"/>
      <c r="C463" s="183" t="s">
        <v>260</v>
      </c>
      <c r="D463" s="184" t="s">
        <v>261</v>
      </c>
      <c r="E463" s="185" t="s">
        <v>262</v>
      </c>
      <c r="F463" s="185"/>
      <c r="G463" s="412">
        <v>32.884681500000006</v>
      </c>
      <c r="H463" s="39">
        <f>G463*$H$60</f>
        <v>1665.9379647900003</v>
      </c>
      <c r="I463" s="6"/>
      <c r="J463" s="460"/>
      <c r="K463" s="460"/>
      <c r="L463" s="460"/>
      <c r="M463" s="460"/>
      <c r="N463" s="460"/>
    </row>
    <row r="464" spans="2:14" ht="22.35" customHeight="1">
      <c r="B464" s="616"/>
      <c r="C464" s="37"/>
      <c r="D464" s="37"/>
      <c r="E464" s="144"/>
      <c r="F464" s="144"/>
      <c r="G464" s="104"/>
      <c r="H464" s="68"/>
      <c r="I464" s="6"/>
      <c r="J464" s="460"/>
      <c r="K464" s="460"/>
      <c r="L464" s="460"/>
      <c r="M464" s="460"/>
      <c r="N464" s="460"/>
    </row>
    <row r="465" spans="2:14" ht="22.35" customHeight="1">
      <c r="B465" s="616"/>
      <c r="C465" s="36"/>
      <c r="D465" s="37"/>
      <c r="E465" s="144"/>
      <c r="F465" s="144"/>
      <c r="G465" s="104"/>
      <c r="H465" s="68"/>
      <c r="I465" s="6"/>
      <c r="J465" s="460"/>
      <c r="K465" s="460"/>
      <c r="L465" s="460"/>
      <c r="M465" s="460"/>
      <c r="N465" s="460"/>
    </row>
    <row r="466" spans="2:14" ht="22.35" customHeight="1">
      <c r="B466" s="618"/>
      <c r="C466" s="186"/>
      <c r="D466" s="67"/>
      <c r="E466" s="156"/>
      <c r="F466" s="156"/>
      <c r="G466" s="157"/>
      <c r="H466" s="178"/>
      <c r="I466" s="6"/>
      <c r="J466" s="460"/>
      <c r="K466" s="460"/>
      <c r="L466" s="460"/>
      <c r="M466" s="460"/>
      <c r="N466" s="460"/>
    </row>
    <row r="467" spans="2:14" ht="22.35" customHeight="1">
      <c r="B467" s="144"/>
      <c r="C467" s="37"/>
      <c r="D467" s="37"/>
      <c r="E467" s="144"/>
      <c r="F467" s="144"/>
      <c r="G467" s="104"/>
      <c r="H467" s="118"/>
      <c r="I467" s="6"/>
      <c r="J467" s="460"/>
      <c r="K467" s="460"/>
      <c r="L467" s="460"/>
      <c r="M467" s="460"/>
      <c r="N467" s="460"/>
    </row>
    <row r="468" spans="2:14" ht="22.35" customHeight="1">
      <c r="B468" s="18" t="s">
        <v>263</v>
      </c>
      <c r="C468" s="19"/>
      <c r="D468" s="20"/>
      <c r="E468" s="20"/>
      <c r="F468" s="20"/>
      <c r="G468" s="21"/>
      <c r="H468" s="21"/>
      <c r="I468" s="6"/>
      <c r="J468" s="460"/>
      <c r="K468" s="460"/>
      <c r="L468" s="460"/>
      <c r="M468" s="460"/>
      <c r="N468" s="460"/>
    </row>
    <row r="469" spans="2:14" ht="22.35" customHeight="1">
      <c r="B469" s="30" t="s">
        <v>4</v>
      </c>
      <c r="C469" s="31" t="s">
        <v>5</v>
      </c>
      <c r="D469" s="30" t="s">
        <v>38</v>
      </c>
      <c r="E469" s="30" t="s">
        <v>264</v>
      </c>
      <c r="F469" s="30"/>
      <c r="G469" s="64" t="str">
        <f>G446</f>
        <v>Роздрібна ціна, євро/шт.</v>
      </c>
      <c r="H469" s="64" t="s">
        <v>114</v>
      </c>
      <c r="I469" s="6"/>
      <c r="J469" s="460"/>
      <c r="K469" s="460"/>
      <c r="L469" s="460"/>
      <c r="M469" s="460"/>
      <c r="N469" s="460"/>
    </row>
    <row r="470" spans="2:14" ht="22.35" customHeight="1">
      <c r="B470" s="616"/>
      <c r="C470" s="36" t="s">
        <v>265</v>
      </c>
      <c r="D470" s="37" t="s">
        <v>266</v>
      </c>
      <c r="E470" s="144" t="s">
        <v>237</v>
      </c>
      <c r="F470" s="144"/>
      <c r="G470" s="104">
        <v>43.128130320000011</v>
      </c>
      <c r="H470" s="39">
        <f>G470*$H$60</f>
        <v>2184.8710820112005</v>
      </c>
      <c r="I470" s="6"/>
      <c r="J470" s="460"/>
      <c r="K470" s="460"/>
      <c r="L470" s="460"/>
      <c r="M470" s="460"/>
      <c r="N470" s="460"/>
    </row>
    <row r="471" spans="2:14" ht="22.35" customHeight="1">
      <c r="B471" s="617"/>
      <c r="C471" s="187" t="s">
        <v>267</v>
      </c>
      <c r="D471" s="37"/>
      <c r="E471" s="144"/>
      <c r="F471" s="144"/>
      <c r="G471" s="104"/>
      <c r="H471" s="66"/>
      <c r="I471" s="6"/>
      <c r="J471" s="460"/>
      <c r="K471" s="460"/>
      <c r="L471" s="460"/>
      <c r="M471" s="460"/>
      <c r="N471" s="460"/>
    </row>
    <row r="472" spans="2:14" ht="22.35" customHeight="1">
      <c r="B472" s="617"/>
      <c r="C472" s="37" t="s">
        <v>268</v>
      </c>
      <c r="D472" s="37"/>
      <c r="E472" s="144"/>
      <c r="F472" s="144"/>
      <c r="G472" s="104"/>
      <c r="H472" s="66"/>
      <c r="I472" s="6"/>
      <c r="J472" s="460"/>
      <c r="K472" s="460"/>
      <c r="L472" s="460"/>
      <c r="M472" s="460"/>
      <c r="N472" s="460"/>
    </row>
    <row r="473" spans="2:14" ht="22.35" customHeight="1">
      <c r="B473" s="623"/>
      <c r="C473" s="67"/>
      <c r="D473" s="67"/>
      <c r="E473" s="156"/>
      <c r="F473" s="156"/>
      <c r="G473" s="157"/>
      <c r="H473" s="158"/>
      <c r="I473" s="6"/>
      <c r="J473" s="460"/>
      <c r="K473" s="460"/>
      <c r="L473" s="460"/>
      <c r="M473" s="460"/>
      <c r="N473" s="460"/>
    </row>
    <row r="474" spans="2:14" ht="22.35" customHeight="1">
      <c r="B474" s="616"/>
      <c r="C474" s="159" t="s">
        <v>269</v>
      </c>
      <c r="D474" s="160" t="s">
        <v>266</v>
      </c>
      <c r="E474" s="146" t="s">
        <v>237</v>
      </c>
      <c r="F474" s="146"/>
      <c r="G474" s="111">
        <v>43.128130320000011</v>
      </c>
      <c r="H474" s="179">
        <f>G474*$H$60</f>
        <v>2184.8710820112005</v>
      </c>
      <c r="I474" s="6"/>
      <c r="J474" s="460"/>
      <c r="K474" s="460"/>
      <c r="L474" s="460"/>
      <c r="M474" s="460"/>
      <c r="N474" s="460"/>
    </row>
    <row r="475" spans="2:14" ht="22.35" customHeight="1">
      <c r="B475" s="616"/>
      <c r="C475" s="150" t="s">
        <v>270</v>
      </c>
      <c r="D475" s="109"/>
      <c r="E475" s="146"/>
      <c r="F475" s="146"/>
      <c r="G475" s="111"/>
      <c r="H475" s="112"/>
      <c r="I475" s="6"/>
      <c r="J475" s="460"/>
      <c r="K475" s="460"/>
      <c r="L475" s="460"/>
      <c r="M475" s="460"/>
      <c r="N475" s="460"/>
    </row>
    <row r="476" spans="2:14" ht="22.35" customHeight="1">
      <c r="B476" s="616"/>
      <c r="C476" s="150" t="s">
        <v>271</v>
      </c>
      <c r="D476" s="109"/>
      <c r="E476" s="146"/>
      <c r="F476" s="146"/>
      <c r="G476" s="111"/>
      <c r="H476" s="112"/>
      <c r="I476" s="6"/>
      <c r="J476" s="460"/>
      <c r="K476" s="460"/>
      <c r="L476" s="460"/>
      <c r="M476" s="460"/>
      <c r="N476" s="460"/>
    </row>
    <row r="477" spans="2:14" ht="22.35" customHeight="1">
      <c r="B477" s="618"/>
      <c r="C477" s="168"/>
      <c r="D477" s="151"/>
      <c r="E477" s="152"/>
      <c r="F477" s="152"/>
      <c r="G477" s="153"/>
      <c r="H477" s="161"/>
      <c r="I477" s="6"/>
      <c r="J477" s="460"/>
      <c r="K477" s="460"/>
      <c r="L477" s="460"/>
      <c r="M477" s="460"/>
      <c r="N477" s="460"/>
    </row>
    <row r="478" spans="2:14" ht="22.35" customHeight="1">
      <c r="B478" s="616"/>
      <c r="C478" s="183" t="s">
        <v>269</v>
      </c>
      <c r="D478" s="184" t="s">
        <v>272</v>
      </c>
      <c r="E478" s="144" t="s">
        <v>237</v>
      </c>
      <c r="F478" s="144"/>
      <c r="G478" s="104">
        <v>141.81324695999999</v>
      </c>
      <c r="H478" s="39">
        <f>G478*$H$60</f>
        <v>7184.2590909935989</v>
      </c>
      <c r="I478" s="6"/>
      <c r="J478" s="460"/>
      <c r="K478" s="460"/>
      <c r="L478" s="460"/>
      <c r="M478" s="460"/>
      <c r="N478" s="460"/>
    </row>
    <row r="479" spans="2:14" ht="22.35" customHeight="1">
      <c r="B479" s="616"/>
      <c r="C479" s="35" t="s">
        <v>273</v>
      </c>
      <c r="D479" s="37"/>
      <c r="E479" s="144"/>
      <c r="F479" s="144"/>
      <c r="G479" s="104"/>
      <c r="H479" s="118"/>
      <c r="I479" s="6"/>
      <c r="J479" s="460"/>
      <c r="K479" s="460"/>
      <c r="L479" s="460"/>
      <c r="M479" s="460"/>
      <c r="N479" s="460"/>
    </row>
    <row r="480" spans="2:14" ht="22.35" customHeight="1">
      <c r="B480" s="616"/>
      <c r="C480" s="35"/>
      <c r="D480" s="37"/>
      <c r="E480" s="144"/>
      <c r="F480" s="144"/>
      <c r="G480" s="104"/>
      <c r="H480" s="118"/>
      <c r="I480" s="6"/>
      <c r="J480" s="460"/>
      <c r="K480" s="460"/>
      <c r="L480" s="460"/>
      <c r="M480" s="460"/>
      <c r="N480" s="460"/>
    </row>
    <row r="481" spans="2:14" ht="22.35" customHeight="1">
      <c r="B481" s="618"/>
      <c r="C481" s="186"/>
      <c r="D481" s="67"/>
      <c r="E481" s="156"/>
      <c r="F481" s="156"/>
      <c r="G481" s="157"/>
      <c r="H481" s="188"/>
      <c r="I481" s="6"/>
      <c r="J481" s="460"/>
      <c r="K481" s="460"/>
      <c r="L481" s="460"/>
      <c r="M481" s="460"/>
      <c r="N481" s="460"/>
    </row>
    <row r="482" spans="2:14" ht="22.35" customHeight="1">
      <c r="B482" s="144"/>
      <c r="C482" s="37"/>
      <c r="D482" s="37"/>
      <c r="E482" s="144"/>
      <c r="F482" s="144"/>
      <c r="G482" s="104"/>
      <c r="H482" s="118"/>
      <c r="I482" s="6"/>
      <c r="J482" s="460"/>
      <c r="K482" s="460"/>
      <c r="L482" s="460"/>
      <c r="M482" s="460"/>
      <c r="N482" s="460"/>
    </row>
    <row r="483" spans="2:14" ht="22.35" customHeight="1">
      <c r="B483" s="18" t="s">
        <v>274</v>
      </c>
      <c r="C483" s="19"/>
      <c r="D483" s="20"/>
      <c r="E483" s="20"/>
      <c r="F483" s="20"/>
      <c r="G483" s="21"/>
      <c r="H483" s="21"/>
      <c r="I483" s="6"/>
      <c r="J483" s="460"/>
      <c r="K483" s="460"/>
      <c r="L483" s="460"/>
      <c r="M483" s="460"/>
      <c r="N483" s="460"/>
    </row>
    <row r="484" spans="2:14" ht="22.35" customHeight="1">
      <c r="B484" s="30" t="s">
        <v>4</v>
      </c>
      <c r="C484" s="31" t="s">
        <v>5</v>
      </c>
      <c r="D484" s="30" t="s">
        <v>38</v>
      </c>
      <c r="E484" s="30" t="s">
        <v>264</v>
      </c>
      <c r="F484" s="30"/>
      <c r="G484" s="64" t="s">
        <v>113</v>
      </c>
      <c r="H484" s="64" t="s">
        <v>114</v>
      </c>
      <c r="I484" s="6"/>
      <c r="J484" s="460"/>
      <c r="K484" s="460"/>
      <c r="L484" s="460"/>
      <c r="M484" s="460"/>
      <c r="N484" s="460"/>
    </row>
    <row r="485" spans="2:14" ht="22.35" customHeight="1">
      <c r="B485" s="616"/>
      <c r="C485" s="36" t="s">
        <v>275</v>
      </c>
      <c r="D485" s="37" t="s">
        <v>276</v>
      </c>
      <c r="E485" s="144" t="s">
        <v>237</v>
      </c>
      <c r="F485" s="144"/>
      <c r="G485" s="104" t="s">
        <v>277</v>
      </c>
      <c r="H485" s="118"/>
      <c r="I485" s="6"/>
      <c r="J485" s="460"/>
      <c r="K485" s="460"/>
      <c r="L485" s="460"/>
      <c r="M485" s="460"/>
      <c r="N485" s="460"/>
    </row>
    <row r="486" spans="2:14" ht="22.35" customHeight="1">
      <c r="B486" s="617"/>
      <c r="C486" s="175" t="s">
        <v>267</v>
      </c>
      <c r="D486" s="37"/>
      <c r="E486" s="144"/>
      <c r="F486" s="144"/>
      <c r="G486" s="104"/>
      <c r="H486" s="118"/>
      <c r="I486" s="6"/>
      <c r="J486" s="460"/>
      <c r="K486" s="460"/>
      <c r="L486" s="460"/>
      <c r="M486" s="460"/>
      <c r="N486" s="460"/>
    </row>
    <row r="487" spans="2:14" ht="22.35" customHeight="1">
      <c r="B487" s="617"/>
      <c r="C487" s="37"/>
      <c r="D487" s="37"/>
      <c r="E487" s="144"/>
      <c r="F487" s="144"/>
      <c r="G487" s="104"/>
      <c r="H487" s="118"/>
      <c r="I487" s="6"/>
      <c r="J487" s="460"/>
      <c r="K487" s="460"/>
      <c r="L487" s="460"/>
      <c r="M487" s="460"/>
      <c r="N487" s="460"/>
    </row>
    <row r="488" spans="2:14" ht="22.35" customHeight="1">
      <c r="B488" s="623"/>
      <c r="C488" s="67"/>
      <c r="D488" s="67"/>
      <c r="E488" s="156"/>
      <c r="F488" s="156"/>
      <c r="G488" s="157"/>
      <c r="H488" s="188"/>
      <c r="I488" s="6"/>
      <c r="J488" s="460"/>
      <c r="K488" s="460"/>
      <c r="L488" s="460"/>
      <c r="M488" s="460"/>
      <c r="N488" s="460"/>
    </row>
    <row r="489" spans="2:14" ht="22.35" customHeight="1">
      <c r="B489" s="616"/>
      <c r="C489" s="159" t="s">
        <v>275</v>
      </c>
      <c r="D489" s="160" t="s">
        <v>276</v>
      </c>
      <c r="E489" s="146" t="s">
        <v>237</v>
      </c>
      <c r="F489" s="146"/>
      <c r="G489" s="111" t="s">
        <v>278</v>
      </c>
      <c r="H489" s="167"/>
      <c r="I489" s="6"/>
      <c r="J489" s="460"/>
      <c r="K489" s="460"/>
      <c r="L489" s="460"/>
      <c r="M489" s="460"/>
      <c r="N489" s="460"/>
    </row>
    <row r="490" spans="2:14" ht="22.35" customHeight="1">
      <c r="B490" s="616"/>
      <c r="C490" s="109" t="s">
        <v>279</v>
      </c>
      <c r="D490" s="109"/>
      <c r="E490" s="146"/>
      <c r="F490" s="146"/>
      <c r="G490" s="111"/>
      <c r="H490" s="167"/>
      <c r="I490" s="6"/>
      <c r="J490" s="460"/>
      <c r="K490" s="460"/>
      <c r="L490" s="460"/>
      <c r="M490" s="460"/>
      <c r="N490" s="460"/>
    </row>
    <row r="491" spans="2:14" ht="22.35" customHeight="1">
      <c r="B491" s="616"/>
      <c r="C491" s="109"/>
      <c r="D491" s="109"/>
      <c r="E491" s="146"/>
      <c r="F491" s="146"/>
      <c r="G491" s="111"/>
      <c r="H491" s="167"/>
      <c r="I491" s="6"/>
      <c r="J491" s="460"/>
      <c r="K491" s="460"/>
      <c r="L491" s="460"/>
      <c r="M491" s="460"/>
      <c r="N491" s="460"/>
    </row>
    <row r="492" spans="2:14" ht="22.35" customHeight="1">
      <c r="B492" s="618"/>
      <c r="C492" s="151"/>
      <c r="D492" s="151"/>
      <c r="E492" s="152"/>
      <c r="F492" s="152"/>
      <c r="G492" s="153"/>
      <c r="H492" s="169"/>
      <c r="I492" s="6"/>
      <c r="J492" s="460"/>
      <c r="K492" s="460"/>
      <c r="L492" s="460"/>
      <c r="M492" s="460"/>
      <c r="N492" s="460"/>
    </row>
    <row r="493" spans="2:14" ht="22.35" customHeight="1">
      <c r="B493" s="625"/>
      <c r="C493" s="36" t="s">
        <v>275</v>
      </c>
      <c r="D493" s="37" t="s">
        <v>276</v>
      </c>
      <c r="E493" s="144" t="s">
        <v>237</v>
      </c>
      <c r="F493" s="144"/>
      <c r="G493" s="104" t="s">
        <v>278</v>
      </c>
      <c r="H493" s="118"/>
      <c r="I493" s="6"/>
      <c r="J493" s="460"/>
      <c r="K493" s="460"/>
      <c r="L493" s="460"/>
      <c r="M493" s="460"/>
      <c r="N493" s="460"/>
    </row>
    <row r="494" spans="2:14" ht="22.35" customHeight="1">
      <c r="B494" s="617"/>
      <c r="C494" s="37" t="s">
        <v>280</v>
      </c>
      <c r="D494" s="37"/>
      <c r="E494" s="144"/>
      <c r="F494" s="144"/>
      <c r="G494" s="104"/>
      <c r="H494" s="118"/>
      <c r="I494" s="6"/>
      <c r="J494" s="460"/>
      <c r="K494" s="460"/>
      <c r="L494" s="460"/>
      <c r="M494" s="460"/>
      <c r="N494" s="460"/>
    </row>
    <row r="495" spans="2:14" ht="22.35" customHeight="1">
      <c r="B495" s="617"/>
      <c r="C495" s="37"/>
      <c r="D495" s="37"/>
      <c r="E495" s="144"/>
      <c r="F495" s="144"/>
      <c r="G495" s="104"/>
      <c r="H495" s="118"/>
      <c r="I495" s="6"/>
      <c r="J495" s="460"/>
      <c r="K495" s="460"/>
      <c r="L495" s="460"/>
      <c r="M495" s="460"/>
      <c r="N495" s="460"/>
    </row>
    <row r="496" spans="2:14" ht="22.35" customHeight="1">
      <c r="B496" s="623"/>
      <c r="C496" s="67"/>
      <c r="D496" s="67"/>
      <c r="E496" s="156"/>
      <c r="F496" s="156"/>
      <c r="G496" s="157"/>
      <c r="H496" s="188"/>
      <c r="I496" s="6"/>
      <c r="J496" s="460"/>
      <c r="K496" s="460"/>
      <c r="L496" s="460"/>
      <c r="M496" s="460"/>
      <c r="N496" s="460"/>
    </row>
    <row r="497" spans="2:15" ht="22.35" customHeight="1">
      <c r="B497" s="219" t="s">
        <v>281</v>
      </c>
      <c r="C497" s="37"/>
      <c r="D497" s="37"/>
      <c r="E497" s="144"/>
      <c r="F497" s="144"/>
      <c r="G497" s="104"/>
      <c r="H497" s="118"/>
      <c r="I497" s="6"/>
      <c r="J497" s="460"/>
      <c r="K497" s="460"/>
      <c r="L497" s="460"/>
      <c r="M497" s="460"/>
      <c r="N497" s="460"/>
    </row>
    <row r="498" spans="2:15" ht="22.35" customHeight="1">
      <c r="B498" s="154"/>
      <c r="C498" s="37"/>
      <c r="D498" s="37"/>
      <c r="E498" s="144"/>
      <c r="F498" s="144"/>
      <c r="G498" s="104"/>
      <c r="H498" s="118"/>
      <c r="I498" s="6"/>
      <c r="J498" s="460"/>
      <c r="K498" s="460"/>
      <c r="L498" s="460"/>
      <c r="M498" s="460"/>
      <c r="N498" s="460"/>
    </row>
    <row r="499" spans="2:15" ht="22.35" customHeight="1">
      <c r="B499" s="144"/>
      <c r="C499" s="37"/>
      <c r="D499" s="37"/>
      <c r="E499" s="144"/>
      <c r="F499" s="144"/>
      <c r="G499" s="104"/>
      <c r="H499" s="118"/>
      <c r="I499" s="6"/>
      <c r="J499" s="460"/>
      <c r="K499" s="460"/>
      <c r="L499" s="460"/>
      <c r="M499" s="460"/>
      <c r="N499" s="460"/>
    </row>
    <row r="500" spans="2:15" ht="44.65" customHeight="1">
      <c r="B500" s="100" t="s">
        <v>282</v>
      </c>
      <c r="C500" s="15"/>
      <c r="I500" s="6"/>
      <c r="J500" s="460"/>
      <c r="K500" s="460"/>
      <c r="L500" s="460"/>
      <c r="M500" s="460"/>
      <c r="N500" s="460"/>
    </row>
    <row r="501" spans="2:15" ht="22.35" customHeight="1">
      <c r="B501" s="189" t="s">
        <v>283</v>
      </c>
      <c r="C501" s="263" t="s">
        <v>64</v>
      </c>
      <c r="D501" s="190"/>
      <c r="E501" s="190"/>
      <c r="F501" s="190"/>
      <c r="G501" s="191"/>
      <c r="H501" s="143"/>
      <c r="I501" s="6"/>
      <c r="J501" s="460"/>
      <c r="K501" s="460"/>
      <c r="L501" s="460"/>
      <c r="M501" s="460"/>
      <c r="N501" s="460"/>
    </row>
    <row r="502" spans="2:15" ht="22.35" customHeight="1">
      <c r="B502" s="14"/>
      <c r="C502" s="155"/>
      <c r="I502" s="6"/>
      <c r="J502" s="460"/>
      <c r="K502" s="460"/>
      <c r="L502" s="460"/>
      <c r="M502" s="460"/>
      <c r="N502" s="460"/>
    </row>
    <row r="503" spans="2:15" ht="22.35" customHeight="1">
      <c r="B503" s="18" t="s">
        <v>282</v>
      </c>
      <c r="C503" s="19"/>
      <c r="D503" s="20"/>
      <c r="E503" s="20"/>
      <c r="F503" s="20"/>
      <c r="G503" s="21"/>
      <c r="H503" s="21"/>
      <c r="I503" s="6"/>
      <c r="J503" s="460"/>
      <c r="K503" s="460"/>
      <c r="L503" s="460"/>
      <c r="M503" s="460"/>
      <c r="N503" s="460"/>
    </row>
    <row r="504" spans="2:15" ht="22.35" customHeight="1">
      <c r="B504" s="30" t="s">
        <v>4</v>
      </c>
      <c r="C504" s="31" t="s">
        <v>5</v>
      </c>
      <c r="D504" s="30" t="s">
        <v>38</v>
      </c>
      <c r="E504" s="30" t="s">
        <v>39</v>
      </c>
      <c r="F504" s="30"/>
      <c r="G504" s="64" t="s">
        <v>40</v>
      </c>
      <c r="H504" s="64" t="s">
        <v>41</v>
      </c>
      <c r="I504" s="6"/>
      <c r="J504" s="460"/>
      <c r="K504" s="460"/>
      <c r="L504" s="460"/>
      <c r="M504" s="460"/>
      <c r="N504" s="460"/>
    </row>
    <row r="505" spans="2:15" ht="22.35" hidden="1" customHeight="1">
      <c r="B505" s="621"/>
      <c r="C505" s="444" t="s">
        <v>284</v>
      </c>
      <c r="D505" s="183"/>
      <c r="E505" s="65" t="s">
        <v>12</v>
      </c>
      <c r="F505" s="65"/>
      <c r="G505" s="412"/>
      <c r="H505" s="39">
        <f>G505*$H$60</f>
        <v>0</v>
      </c>
      <c r="I505" s="6"/>
      <c r="J505" s="460">
        <f t="shared" ref="J505:J511" si="33">G505*1.03</f>
        <v>0</v>
      </c>
      <c r="K505" s="460"/>
      <c r="L505" s="460"/>
      <c r="M505" s="460"/>
      <c r="N505" s="460"/>
      <c r="O505" s="4"/>
    </row>
    <row r="506" spans="2:15" ht="22.35" hidden="1" customHeight="1">
      <c r="B506" s="622"/>
      <c r="C506" s="445" t="s">
        <v>45</v>
      </c>
      <c r="D506" s="175" t="s">
        <v>285</v>
      </c>
      <c r="E506" s="65" t="s">
        <v>19</v>
      </c>
      <c r="F506" s="65"/>
      <c r="G506" s="104"/>
      <c r="H506" s="39">
        <f t="shared" ref="H506:H510" si="34">G506*$H$60</f>
        <v>0</v>
      </c>
      <c r="I506" s="6"/>
      <c r="J506" s="460">
        <f t="shared" si="33"/>
        <v>0</v>
      </c>
      <c r="K506" s="460"/>
      <c r="L506" s="460"/>
      <c r="M506" s="460"/>
      <c r="N506" s="460"/>
      <c r="O506" s="4"/>
    </row>
    <row r="507" spans="2:15" ht="22.35" hidden="1" customHeight="1">
      <c r="B507" s="622"/>
      <c r="C507" s="445" t="s">
        <v>46</v>
      </c>
      <c r="D507" s="37"/>
      <c r="E507" s="65" t="s">
        <v>1312</v>
      </c>
      <c r="F507" s="65"/>
      <c r="G507" s="104"/>
      <c r="H507" s="39">
        <f t="shared" si="34"/>
        <v>0</v>
      </c>
      <c r="I507" s="6"/>
      <c r="J507" s="460">
        <f t="shared" si="33"/>
        <v>0</v>
      </c>
      <c r="K507" s="460"/>
      <c r="L507" s="460"/>
      <c r="M507" s="460"/>
      <c r="N507" s="460"/>
      <c r="O507" s="4"/>
    </row>
    <row r="508" spans="2:15" ht="22.35" hidden="1" customHeight="1">
      <c r="B508" s="622"/>
      <c r="C508" s="445" t="s">
        <v>47</v>
      </c>
      <c r="D508" s="37"/>
      <c r="E508" s="65" t="s">
        <v>26</v>
      </c>
      <c r="F508" s="65"/>
      <c r="G508" s="104"/>
      <c r="H508" s="39">
        <f t="shared" si="34"/>
        <v>0</v>
      </c>
      <c r="I508" s="6"/>
      <c r="J508" s="460">
        <f t="shared" si="33"/>
        <v>0</v>
      </c>
      <c r="K508" s="460"/>
      <c r="L508" s="460"/>
      <c r="M508" s="460"/>
      <c r="N508" s="460"/>
      <c r="O508" s="4"/>
    </row>
    <row r="509" spans="2:15" ht="22.35" hidden="1" customHeight="1">
      <c r="B509" s="622"/>
      <c r="C509" s="445" t="s">
        <v>48</v>
      </c>
      <c r="D509" s="37"/>
      <c r="E509" s="65" t="s">
        <v>49</v>
      </c>
      <c r="F509" s="65"/>
      <c r="G509" s="104"/>
      <c r="H509" s="66">
        <f t="shared" si="34"/>
        <v>0</v>
      </c>
      <c r="I509" s="6"/>
      <c r="J509" s="460">
        <f t="shared" si="33"/>
        <v>0</v>
      </c>
      <c r="K509" s="460"/>
      <c r="L509" s="460"/>
      <c r="M509" s="460"/>
      <c r="N509" s="460"/>
      <c r="O509" s="4"/>
    </row>
    <row r="510" spans="2:15" ht="22.35" hidden="1" customHeight="1">
      <c r="B510" s="622"/>
      <c r="C510" s="445" t="s">
        <v>286</v>
      </c>
      <c r="D510" s="4"/>
      <c r="E510" s="65" t="s">
        <v>31</v>
      </c>
      <c r="F510" s="65"/>
      <c r="G510" s="104"/>
      <c r="H510" s="66">
        <f t="shared" si="34"/>
        <v>0</v>
      </c>
      <c r="I510" s="6"/>
      <c r="J510" s="460">
        <f t="shared" si="33"/>
        <v>0</v>
      </c>
      <c r="K510" s="460"/>
      <c r="L510" s="460"/>
      <c r="M510" s="460"/>
      <c r="N510" s="460"/>
      <c r="O510" s="4"/>
    </row>
    <row r="511" spans="2:15" ht="22.35" hidden="1" customHeight="1">
      <c r="B511" s="622"/>
      <c r="C511" s="36"/>
      <c r="D511" s="36"/>
      <c r="E511" s="65"/>
      <c r="F511" s="65"/>
      <c r="G511" s="104"/>
      <c r="H511" s="39"/>
      <c r="I511" s="6"/>
      <c r="J511" s="460">
        <f t="shared" si="33"/>
        <v>0</v>
      </c>
      <c r="K511" s="460"/>
      <c r="L511" s="460"/>
      <c r="M511" s="460"/>
      <c r="N511" s="460"/>
      <c r="O511" s="4"/>
    </row>
    <row r="512" spans="2:15" ht="22.35" customHeight="1">
      <c r="B512" s="622"/>
      <c r="C512" s="444" t="s">
        <v>287</v>
      </c>
      <c r="D512" s="183"/>
      <c r="E512" s="65" t="s">
        <v>12</v>
      </c>
      <c r="F512" s="65"/>
      <c r="G512" s="412">
        <v>20.144116032051297</v>
      </c>
      <c r="H512" s="39">
        <f>G512*$H$60</f>
        <v>1020.5009181837187</v>
      </c>
      <c r="I512" s="6"/>
      <c r="J512" s="460"/>
      <c r="K512" s="460"/>
      <c r="L512" s="460"/>
      <c r="M512" s="460"/>
      <c r="N512" s="460"/>
      <c r="O512" s="4"/>
    </row>
    <row r="513" spans="2:15" ht="22.35" customHeight="1">
      <c r="B513" s="622"/>
      <c r="C513" s="445" t="s">
        <v>45</v>
      </c>
      <c r="D513" s="175" t="s">
        <v>288</v>
      </c>
      <c r="E513" s="65" t="s">
        <v>19</v>
      </c>
      <c r="F513" s="65"/>
      <c r="G513" s="104">
        <v>16.660687866122601</v>
      </c>
      <c r="H513" s="39">
        <f t="shared" ref="H513:H534" si="35">G513*$H$60</f>
        <v>844.03044729777093</v>
      </c>
      <c r="I513" s="6"/>
      <c r="J513" s="460"/>
      <c r="K513" s="460"/>
      <c r="L513" s="460"/>
      <c r="M513" s="460"/>
      <c r="N513" s="460"/>
      <c r="O513" s="4"/>
    </row>
    <row r="514" spans="2:15" ht="22.35" customHeight="1">
      <c r="B514" s="622"/>
      <c r="C514" s="445" t="s">
        <v>46</v>
      </c>
      <c r="D514" s="37" t="s">
        <v>289</v>
      </c>
      <c r="E514" s="65" t="s">
        <v>1312</v>
      </c>
      <c r="F514" s="65"/>
      <c r="G514" s="104">
        <v>15.643328538448564</v>
      </c>
      <c r="H514" s="39">
        <f t="shared" si="35"/>
        <v>792.49102375780421</v>
      </c>
      <c r="I514" s="6"/>
      <c r="J514" s="460"/>
      <c r="K514" s="460"/>
      <c r="L514" s="460"/>
      <c r="M514" s="460"/>
      <c r="N514" s="460"/>
      <c r="O514" s="4"/>
    </row>
    <row r="515" spans="2:15" ht="22.35" customHeight="1">
      <c r="B515" s="622"/>
      <c r="C515" s="445" t="s">
        <v>47</v>
      </c>
      <c r="D515" s="37"/>
      <c r="E515" s="65" t="s">
        <v>26</v>
      </c>
      <c r="F515" s="65"/>
      <c r="G515" s="104">
        <v>14.854650499284581</v>
      </c>
      <c r="H515" s="39">
        <f t="shared" si="35"/>
        <v>752.53659429375682</v>
      </c>
      <c r="I515" s="6"/>
      <c r="J515" s="460"/>
      <c r="K515" s="460"/>
      <c r="L515" s="460"/>
      <c r="M515" s="460"/>
      <c r="N515" s="460"/>
      <c r="O515" s="4"/>
    </row>
    <row r="516" spans="2:15" ht="22.35" customHeight="1">
      <c r="B516" s="622"/>
      <c r="C516" s="445" t="s">
        <v>1288</v>
      </c>
      <c r="D516" s="37"/>
      <c r="E516" s="65" t="s">
        <v>49</v>
      </c>
      <c r="F516" s="65"/>
      <c r="G516" s="104">
        <v>12.257106600179391</v>
      </c>
      <c r="H516" s="66">
        <f t="shared" si="35"/>
        <v>620.94502036508788</v>
      </c>
      <c r="I516" s="6"/>
      <c r="J516" s="460"/>
      <c r="K516" s="460"/>
      <c r="L516" s="460"/>
      <c r="M516" s="460"/>
      <c r="N516" s="460"/>
      <c r="O516" s="4"/>
    </row>
    <row r="517" spans="2:15" ht="22.35" customHeight="1">
      <c r="B517" s="622"/>
      <c r="C517" s="445" t="s">
        <v>286</v>
      </c>
      <c r="D517" s="4"/>
      <c r="E517" s="65" t="s">
        <v>31</v>
      </c>
      <c r="F517" s="65"/>
      <c r="G517" s="104">
        <v>11.220902133478569</v>
      </c>
      <c r="H517" s="66">
        <f t="shared" si="35"/>
        <v>568.4509020820243</v>
      </c>
      <c r="I517" s="6"/>
      <c r="J517" s="460"/>
      <c r="K517" s="460"/>
      <c r="L517" s="460"/>
      <c r="M517" s="460"/>
      <c r="N517" s="460"/>
      <c r="O517" s="4"/>
    </row>
    <row r="518" spans="2:15" ht="22.35" customHeight="1">
      <c r="B518" s="624"/>
      <c r="C518" s="116"/>
      <c r="D518" s="488"/>
      <c r="E518" s="106" t="s">
        <v>1283</v>
      </c>
      <c r="F518" s="106"/>
      <c r="G518" s="414">
        <v>7.98</v>
      </c>
      <c r="H518" s="192">
        <f t="shared" si="35"/>
        <v>404.26679999999999</v>
      </c>
      <c r="I518" s="6"/>
      <c r="J518" s="460"/>
      <c r="K518" s="460"/>
      <c r="L518" s="460"/>
      <c r="M518" s="460"/>
      <c r="N518" s="460"/>
      <c r="O518" s="4"/>
    </row>
    <row r="519" spans="2:15" ht="22.35" customHeight="1">
      <c r="B519" s="621"/>
      <c r="C519" s="108" t="s">
        <v>290</v>
      </c>
      <c r="D519" s="108"/>
      <c r="E519" s="110" t="s">
        <v>12</v>
      </c>
      <c r="F519" s="110"/>
      <c r="G519" s="111">
        <v>20.49444848478262</v>
      </c>
      <c r="H519" s="179">
        <f t="shared" si="35"/>
        <v>1038.2487602390875</v>
      </c>
      <c r="I519" s="6"/>
      <c r="J519" s="460"/>
      <c r="K519" s="460"/>
      <c r="L519" s="460"/>
      <c r="M519" s="460"/>
      <c r="N519" s="460"/>
      <c r="O519" s="4"/>
    </row>
    <row r="520" spans="2:15" ht="22.35" customHeight="1">
      <c r="B520" s="622"/>
      <c r="C520" s="109" t="s">
        <v>45</v>
      </c>
      <c r="D520" s="108" t="s">
        <v>291</v>
      </c>
      <c r="E520" s="110" t="s">
        <v>19</v>
      </c>
      <c r="F520" s="110"/>
      <c r="G520" s="111">
        <v>16.950438959446469</v>
      </c>
      <c r="H520" s="179">
        <f t="shared" si="35"/>
        <v>858.70923768555804</v>
      </c>
      <c r="I520" s="6"/>
      <c r="J520" s="460"/>
      <c r="K520" s="460"/>
      <c r="L520" s="460"/>
      <c r="M520" s="460"/>
      <c r="N520" s="460"/>
      <c r="O520" s="463"/>
    </row>
    <row r="521" spans="2:15" ht="22.35" customHeight="1">
      <c r="B521" s="622"/>
      <c r="C521" s="109" t="s">
        <v>46</v>
      </c>
      <c r="D521" s="108" t="s">
        <v>292</v>
      </c>
      <c r="E521" s="110" t="s">
        <v>1312</v>
      </c>
      <c r="F521" s="110"/>
      <c r="G521" s="111">
        <v>15.915386426073752</v>
      </c>
      <c r="H521" s="179">
        <f t="shared" si="35"/>
        <v>806.27347634489627</v>
      </c>
      <c r="I521" s="6"/>
      <c r="J521" s="460"/>
      <c r="K521" s="460"/>
      <c r="L521" s="460"/>
      <c r="M521" s="460"/>
      <c r="N521" s="460"/>
      <c r="O521" s="463"/>
    </row>
    <row r="522" spans="2:15" ht="22.35" customHeight="1">
      <c r="B522" s="622"/>
      <c r="C522" s="109" t="s">
        <v>47</v>
      </c>
      <c r="D522" s="108" t="s">
        <v>293</v>
      </c>
      <c r="E522" s="110" t="s">
        <v>26</v>
      </c>
      <c r="F522" s="110"/>
      <c r="G522" s="111">
        <v>15.112992247098227</v>
      </c>
      <c r="H522" s="179">
        <f t="shared" si="35"/>
        <v>765.62418723799613</v>
      </c>
      <c r="I522" s="6"/>
      <c r="J522" s="460"/>
      <c r="K522" s="460"/>
      <c r="L522" s="460"/>
      <c r="M522" s="460"/>
      <c r="N522" s="460"/>
      <c r="O522" s="463"/>
    </row>
    <row r="523" spans="2:15" ht="22.35" customHeight="1">
      <c r="B523" s="622"/>
      <c r="C523" s="109" t="s">
        <v>1288</v>
      </c>
      <c r="D523" s="108"/>
      <c r="E523" s="110" t="s">
        <v>49</v>
      </c>
      <c r="F523" s="110"/>
      <c r="G523" s="111">
        <v>12.470273671486861</v>
      </c>
      <c r="H523" s="112">
        <f t="shared" si="35"/>
        <v>631.74406419752438</v>
      </c>
      <c r="I523" s="6"/>
      <c r="J523" s="460"/>
      <c r="K523" s="460"/>
      <c r="L523" s="460"/>
      <c r="M523" s="460"/>
      <c r="N523" s="460"/>
      <c r="O523" s="4"/>
    </row>
    <row r="524" spans="2:15" ht="22.35" customHeight="1">
      <c r="B524" s="622"/>
      <c r="C524" s="109" t="s">
        <v>286</v>
      </c>
      <c r="D524" s="108"/>
      <c r="E524" s="110" t="s">
        <v>31</v>
      </c>
      <c r="F524" s="110"/>
      <c r="G524" s="111">
        <v>11.416048257539069</v>
      </c>
      <c r="H524" s="112">
        <f t="shared" si="35"/>
        <v>578.33700472692919</v>
      </c>
      <c r="I524" s="6"/>
      <c r="J524" s="460"/>
      <c r="K524" s="460"/>
      <c r="L524" s="460"/>
      <c r="M524" s="460"/>
      <c r="N524" s="460"/>
      <c r="O524" s="4"/>
    </row>
    <row r="525" spans="2:15" ht="22.35" customHeight="1">
      <c r="B525" s="622"/>
      <c r="C525" s="109"/>
      <c r="D525" s="108"/>
      <c r="E525" s="110" t="s">
        <v>1283</v>
      </c>
      <c r="F525" s="110"/>
      <c r="G525" s="111">
        <v>8.1300000000000008</v>
      </c>
      <c r="H525" s="112">
        <f t="shared" si="35"/>
        <v>411.86580000000004</v>
      </c>
      <c r="I525" s="6"/>
      <c r="J525" s="460"/>
      <c r="K525" s="460"/>
      <c r="L525" s="460"/>
      <c r="M525" s="460"/>
      <c r="N525" s="460"/>
      <c r="O525" s="4"/>
    </row>
    <row r="526" spans="2:15" ht="22.35" customHeight="1">
      <c r="B526" s="622"/>
      <c r="C526" s="521" t="s">
        <v>1227</v>
      </c>
      <c r="D526" s="522" t="s">
        <v>1184</v>
      </c>
      <c r="E526" s="114" t="s">
        <v>1179</v>
      </c>
      <c r="F526" s="523" t="s">
        <v>1182</v>
      </c>
      <c r="G526" s="415">
        <v>2.2660000000000005</v>
      </c>
      <c r="H526" s="489"/>
      <c r="I526" s="6"/>
      <c r="J526" s="460"/>
      <c r="K526" s="460"/>
      <c r="L526" s="460"/>
      <c r="M526" s="460"/>
      <c r="N526" s="460"/>
      <c r="O526" s="4"/>
    </row>
    <row r="527" spans="2:15" ht="22.35" customHeight="1">
      <c r="B527" s="621"/>
      <c r="C527" s="36" t="s">
        <v>294</v>
      </c>
      <c r="D527" s="36"/>
      <c r="E527" s="65" t="s">
        <v>12</v>
      </c>
      <c r="F527" s="65"/>
      <c r="G527" s="104">
        <v>21.329064033936667</v>
      </c>
      <c r="H527" s="39">
        <f t="shared" si="35"/>
        <v>1080.5303839592316</v>
      </c>
      <c r="I527" s="6"/>
      <c r="J527" s="460"/>
      <c r="K527" s="460"/>
      <c r="L527" s="460"/>
      <c r="M527" s="460"/>
      <c r="N527" s="460"/>
      <c r="O527" s="4"/>
    </row>
    <row r="528" spans="2:15" ht="22.35" customHeight="1">
      <c r="B528" s="622"/>
      <c r="C528" s="37" t="s">
        <v>45</v>
      </c>
      <c r="D528" s="36" t="s">
        <v>295</v>
      </c>
      <c r="E528" s="65" t="s">
        <v>19</v>
      </c>
      <c r="F528" s="65"/>
      <c r="G528" s="104">
        <v>17.640728328835696</v>
      </c>
      <c r="H528" s="39">
        <f t="shared" si="35"/>
        <v>893.67929713881631</v>
      </c>
      <c r="I528" s="6"/>
      <c r="J528" s="460"/>
      <c r="K528" s="460"/>
      <c r="L528" s="460"/>
      <c r="M528" s="460"/>
      <c r="N528" s="460"/>
      <c r="O528" s="4"/>
    </row>
    <row r="529" spans="2:15" ht="22.35" customHeight="1">
      <c r="B529" s="622"/>
      <c r="C529" s="37" t="s">
        <v>46</v>
      </c>
      <c r="D529" s="36" t="s">
        <v>296</v>
      </c>
      <c r="E529" s="65" t="s">
        <v>1312</v>
      </c>
      <c r="F529" s="65"/>
      <c r="G529" s="104">
        <v>16.563524334827889</v>
      </c>
      <c r="H529" s="39">
        <f t="shared" si="35"/>
        <v>839.10814280238083</v>
      </c>
      <c r="I529" s="6"/>
      <c r="J529" s="460"/>
      <c r="K529" s="460"/>
      <c r="L529" s="460"/>
      <c r="M529" s="460"/>
      <c r="N529" s="460"/>
      <c r="O529" s="4"/>
    </row>
    <row r="530" spans="2:15" ht="22.35" customHeight="1">
      <c r="B530" s="622"/>
      <c r="C530" s="37" t="s">
        <v>47</v>
      </c>
      <c r="D530" s="36" t="s">
        <v>297</v>
      </c>
      <c r="E530" s="65" t="s">
        <v>26</v>
      </c>
      <c r="F530" s="65"/>
      <c r="G530" s="104">
        <v>15.728453469830733</v>
      </c>
      <c r="H530" s="39">
        <f t="shared" si="35"/>
        <v>796.80345278162486</v>
      </c>
      <c r="I530" s="6"/>
      <c r="J530" s="460"/>
      <c r="K530" s="460"/>
      <c r="L530" s="460"/>
      <c r="M530" s="460"/>
      <c r="N530" s="460"/>
      <c r="O530" s="4"/>
    </row>
    <row r="531" spans="2:15" ht="22.35" customHeight="1">
      <c r="B531" s="622"/>
      <c r="C531" s="37" t="s">
        <v>1288</v>
      </c>
      <c r="D531" s="36" t="s">
        <v>298</v>
      </c>
      <c r="E531" s="65" t="s">
        <v>49</v>
      </c>
      <c r="F531" s="65"/>
      <c r="G531" s="104">
        <v>12.978112870778178</v>
      </c>
      <c r="H531" s="66">
        <f t="shared" si="35"/>
        <v>657.4711980336225</v>
      </c>
      <c r="I531" s="6"/>
      <c r="J531" s="460"/>
      <c r="K531" s="460"/>
      <c r="L531" s="460"/>
      <c r="M531" s="460"/>
      <c r="N531" s="460"/>
      <c r="O531" s="4"/>
    </row>
    <row r="532" spans="2:15" ht="22.35" customHeight="1">
      <c r="B532" s="622"/>
      <c r="C532" s="62" t="s">
        <v>286</v>
      </c>
      <c r="E532" s="65" t="s">
        <v>31</v>
      </c>
      <c r="F532" s="65"/>
      <c r="G532" s="104">
        <v>11.880955200153782</v>
      </c>
      <c r="H532" s="66">
        <f t="shared" si="35"/>
        <v>601.88919043979058</v>
      </c>
      <c r="I532" s="6"/>
      <c r="J532" s="460"/>
      <c r="K532" s="460"/>
      <c r="L532" s="460"/>
      <c r="M532" s="460"/>
      <c r="N532" s="460"/>
      <c r="O532" s="4"/>
    </row>
    <row r="533" spans="2:15" ht="22.35" customHeight="1">
      <c r="B533" s="622"/>
      <c r="E533" s="65" t="s">
        <v>1283</v>
      </c>
      <c r="F533" s="65"/>
      <c r="G533" s="104">
        <v>8.35</v>
      </c>
      <c r="H533" s="66">
        <f t="shared" si="35"/>
        <v>423.01099999999997</v>
      </c>
      <c r="I533" s="6"/>
      <c r="J533" s="460"/>
      <c r="K533" s="460"/>
      <c r="L533" s="460"/>
      <c r="M533" s="460"/>
      <c r="N533" s="460"/>
      <c r="O533" s="4"/>
    </row>
    <row r="534" spans="2:15" ht="22.35" customHeight="1">
      <c r="B534" s="622"/>
      <c r="C534" s="524" t="s">
        <v>1227</v>
      </c>
      <c r="D534" s="525" t="s">
        <v>1184</v>
      </c>
      <c r="E534" s="106" t="s">
        <v>1179</v>
      </c>
      <c r="F534" s="526" t="s">
        <v>1182</v>
      </c>
      <c r="G534" s="414">
        <v>2.3689999999999998</v>
      </c>
      <c r="H534" s="587">
        <f t="shared" si="35"/>
        <v>120.01353999999998</v>
      </c>
      <c r="I534" s="6"/>
      <c r="J534" s="460"/>
      <c r="K534" s="460"/>
      <c r="L534" s="460"/>
      <c r="M534" s="460"/>
      <c r="N534" s="460"/>
      <c r="O534" s="4"/>
    </row>
    <row r="535" spans="2:15" ht="22.35" customHeight="1">
      <c r="B535" s="621"/>
      <c r="C535" s="108" t="s">
        <v>1214</v>
      </c>
      <c r="D535" s="108"/>
      <c r="E535" s="110" t="s">
        <v>12</v>
      </c>
      <c r="F535" s="110"/>
      <c r="G535" s="111">
        <v>24.537861277980237</v>
      </c>
      <c r="H535" s="179">
        <f t="shared" ref="H535:H542" si="36">G535*$H$60</f>
        <v>1243.0880523424787</v>
      </c>
      <c r="I535" s="6"/>
      <c r="J535" s="460"/>
      <c r="K535" s="460"/>
      <c r="L535" s="460"/>
      <c r="M535" s="460"/>
      <c r="N535" s="460"/>
      <c r="O535" s="4"/>
    </row>
    <row r="536" spans="2:15" ht="22.35" customHeight="1">
      <c r="B536" s="622"/>
      <c r="C536" s="109" t="s">
        <v>1216</v>
      </c>
      <c r="D536" s="108" t="s">
        <v>1215</v>
      </c>
      <c r="E536" s="110" t="s">
        <v>19</v>
      </c>
      <c r="F536" s="110"/>
      <c r="G536" s="111">
        <v>20.294643210164963</v>
      </c>
      <c r="H536" s="179">
        <f t="shared" si="36"/>
        <v>1028.1266250269571</v>
      </c>
      <c r="I536" s="6"/>
      <c r="J536" s="460"/>
      <c r="K536" s="460"/>
      <c r="L536" s="460"/>
      <c r="M536" s="460"/>
      <c r="N536" s="460"/>
      <c r="O536" s="4"/>
    </row>
    <row r="537" spans="2:15" ht="22.35" customHeight="1">
      <c r="B537" s="622"/>
      <c r="C537" s="109"/>
      <c r="D537" s="108"/>
      <c r="E537" s="110" t="s">
        <v>1312</v>
      </c>
      <c r="F537" s="110"/>
      <c r="G537" s="111">
        <v>19.055381978120579</v>
      </c>
      <c r="H537" s="179">
        <f t="shared" si="36"/>
        <v>965.34565101158842</v>
      </c>
      <c r="I537" s="6"/>
      <c r="J537" s="460"/>
      <c r="K537" s="460"/>
      <c r="L537" s="460"/>
      <c r="M537" s="460"/>
      <c r="N537" s="460"/>
      <c r="O537" s="4"/>
    </row>
    <row r="538" spans="2:15" ht="22.35" customHeight="1">
      <c r="B538" s="622"/>
      <c r="C538" s="109"/>
      <c r="D538" s="108"/>
      <c r="E538" s="110" t="s">
        <v>26</v>
      </c>
      <c r="F538" s="110"/>
      <c r="G538" s="111">
        <v>18.094680982991111</v>
      </c>
      <c r="H538" s="179">
        <f t="shared" si="36"/>
        <v>916.67653859832967</v>
      </c>
      <c r="I538" s="460"/>
      <c r="J538" s="460"/>
      <c r="K538" s="460"/>
      <c r="L538" s="460"/>
      <c r="M538" s="460"/>
      <c r="N538" s="460"/>
      <c r="O538" s="4"/>
    </row>
    <row r="539" spans="2:15" ht="22.35" customHeight="1">
      <c r="B539" s="622"/>
      <c r="C539" s="109" t="s">
        <v>1288</v>
      </c>
      <c r="D539" s="108"/>
      <c r="E539" s="110" t="s">
        <v>49</v>
      </c>
      <c r="F539" s="110"/>
      <c r="G539" s="111">
        <v>14.93057232921384</v>
      </c>
      <c r="H539" s="179">
        <f t="shared" si="36"/>
        <v>756.38279419797311</v>
      </c>
      <c r="I539" s="460"/>
      <c r="J539" s="460"/>
      <c r="K539" s="460"/>
      <c r="L539" s="460"/>
      <c r="M539" s="460"/>
      <c r="N539" s="460"/>
      <c r="O539" s="4"/>
    </row>
    <row r="540" spans="2:15" ht="22.35" customHeight="1">
      <c r="B540" s="622"/>
      <c r="C540" s="109" t="s">
        <v>286</v>
      </c>
      <c r="D540" s="108"/>
      <c r="E540" s="110" t="s">
        <v>31</v>
      </c>
      <c r="F540" s="110"/>
      <c r="G540" s="111">
        <v>13.668355539999927</v>
      </c>
      <c r="H540" s="179">
        <f t="shared" si="36"/>
        <v>692.43889165639632</v>
      </c>
      <c r="I540" s="460"/>
      <c r="J540" s="460"/>
      <c r="K540" s="460"/>
      <c r="L540" s="460"/>
      <c r="M540" s="460"/>
      <c r="N540" s="460"/>
      <c r="O540" s="4"/>
    </row>
    <row r="541" spans="2:15" ht="22.35" customHeight="1">
      <c r="B541" s="622"/>
      <c r="C541" s="109"/>
      <c r="D541" s="108"/>
      <c r="E541" s="110" t="s">
        <v>1283</v>
      </c>
      <c r="F541" s="110"/>
      <c r="G541" s="111">
        <v>9.73</v>
      </c>
      <c r="H541" s="179">
        <f t="shared" si="36"/>
        <v>492.92179999999996</v>
      </c>
      <c r="I541" s="460"/>
      <c r="J541" s="460"/>
      <c r="K541" s="460"/>
      <c r="L541" s="460"/>
      <c r="M541" s="460"/>
      <c r="N541" s="460"/>
      <c r="O541" s="4"/>
    </row>
    <row r="542" spans="2:15" ht="22.35" customHeight="1">
      <c r="B542" s="622"/>
      <c r="C542" s="521" t="s">
        <v>1227</v>
      </c>
      <c r="D542" s="579" t="s">
        <v>1184</v>
      </c>
      <c r="E542" s="114" t="s">
        <v>1179</v>
      </c>
      <c r="F542" s="523" t="s">
        <v>1182</v>
      </c>
      <c r="G542" s="111">
        <v>2.725398230088496</v>
      </c>
      <c r="H542" s="586">
        <f t="shared" si="36"/>
        <v>138.06867433628321</v>
      </c>
      <c r="I542" s="6"/>
      <c r="J542" s="460"/>
      <c r="K542" s="460"/>
      <c r="L542" s="460"/>
      <c r="M542" s="460"/>
      <c r="N542" s="460"/>
      <c r="O542" s="4"/>
    </row>
    <row r="543" spans="2:15" ht="22.35" customHeight="1" thickBot="1">
      <c r="B543" s="490"/>
      <c r="C543" s="500"/>
      <c r="D543" s="501"/>
      <c r="E543" s="502"/>
      <c r="F543" s="503"/>
      <c r="G543" s="448"/>
      <c r="I543" s="6"/>
      <c r="J543" s="460"/>
      <c r="K543" s="460"/>
      <c r="L543" s="460"/>
      <c r="M543" s="460"/>
      <c r="N543" s="460"/>
      <c r="O543" s="4"/>
    </row>
    <row r="544" spans="2:15" ht="28.5" customHeight="1" thickTop="1">
      <c r="B544" s="119" t="s">
        <v>65</v>
      </c>
      <c r="C544" s="120" t="s">
        <v>66</v>
      </c>
      <c r="D544" s="121" t="s">
        <v>67</v>
      </c>
      <c r="E544" s="122"/>
      <c r="F544" s="121"/>
      <c r="G544" s="121"/>
      <c r="H544" s="123"/>
      <c r="I544" s="6"/>
      <c r="J544" s="460"/>
      <c r="K544" s="460"/>
      <c r="L544" s="460"/>
      <c r="M544" s="460"/>
      <c r="N544" s="460"/>
      <c r="O544" s="4"/>
    </row>
    <row r="545" spans="2:15" ht="28.5" customHeight="1">
      <c r="B545" s="124" t="s">
        <v>19</v>
      </c>
      <c r="C545" s="125" t="s">
        <v>68</v>
      </c>
      <c r="D545" s="126" t="s">
        <v>69</v>
      </c>
      <c r="E545" s="126"/>
      <c r="F545" s="126"/>
      <c r="G545" s="126"/>
      <c r="H545" s="127"/>
      <c r="I545" s="6"/>
      <c r="J545" s="460"/>
      <c r="K545" s="460"/>
      <c r="L545" s="460"/>
      <c r="M545" s="460"/>
      <c r="N545" s="460"/>
      <c r="O545" s="4"/>
    </row>
    <row r="546" spans="2:15" ht="28.5" customHeight="1">
      <c r="B546" s="128" t="s">
        <v>1312</v>
      </c>
      <c r="C546" s="129" t="s">
        <v>70</v>
      </c>
      <c r="D546" s="130" t="s">
        <v>71</v>
      </c>
      <c r="E546" s="130"/>
      <c r="F546" s="130" t="s">
        <v>72</v>
      </c>
      <c r="G546" s="130"/>
      <c r="H546" s="131"/>
      <c r="I546" s="6"/>
      <c r="J546" s="460"/>
      <c r="K546" s="460"/>
      <c r="L546" s="460"/>
      <c r="M546" s="460"/>
      <c r="N546" s="460"/>
      <c r="O546" s="4"/>
    </row>
    <row r="547" spans="2:15" s="194" customFormat="1" ht="28.5" customHeight="1">
      <c r="B547" s="132" t="s">
        <v>73</v>
      </c>
      <c r="C547" s="133" t="s">
        <v>74</v>
      </c>
      <c r="D547" s="134" t="s">
        <v>75</v>
      </c>
      <c r="E547" s="134"/>
      <c r="F547" s="134" t="s">
        <v>76</v>
      </c>
      <c r="G547" s="134"/>
      <c r="H547" s="135"/>
      <c r="I547" s="6"/>
      <c r="J547" s="460"/>
      <c r="K547" s="460"/>
      <c r="L547" s="460"/>
      <c r="M547" s="460"/>
      <c r="N547" s="460"/>
    </row>
    <row r="548" spans="2:15" ht="28.5" customHeight="1">
      <c r="B548" s="124" t="s">
        <v>49</v>
      </c>
      <c r="C548" s="125" t="s">
        <v>70</v>
      </c>
      <c r="D548" s="126" t="s">
        <v>77</v>
      </c>
      <c r="E548" s="126"/>
      <c r="F548" s="126" t="s">
        <v>78</v>
      </c>
      <c r="G548" s="126"/>
      <c r="H548" s="127"/>
      <c r="I548" s="6"/>
      <c r="J548" s="460"/>
      <c r="K548" s="460"/>
      <c r="L548" s="460"/>
      <c r="M548" s="460"/>
      <c r="N548" s="460"/>
    </row>
    <row r="549" spans="2:15" ht="28.5" customHeight="1">
      <c r="B549" s="124" t="s">
        <v>31</v>
      </c>
      <c r="C549" s="125" t="s">
        <v>74</v>
      </c>
      <c r="D549" s="126" t="s">
        <v>79</v>
      </c>
      <c r="E549" s="126"/>
      <c r="F549" s="126" t="s">
        <v>80</v>
      </c>
      <c r="G549" s="126"/>
      <c r="H549" s="127"/>
      <c r="I549" s="6"/>
      <c r="J549" s="460"/>
      <c r="K549" s="460"/>
      <c r="L549" s="460"/>
      <c r="M549" s="460"/>
      <c r="N549" s="460"/>
    </row>
    <row r="550" spans="2:15" ht="22.35" customHeight="1" thickBot="1">
      <c r="B550" s="137" t="s">
        <v>1284</v>
      </c>
      <c r="C550" s="138" t="s">
        <v>1299</v>
      </c>
      <c r="D550" s="139" t="s">
        <v>1298</v>
      </c>
      <c r="E550" s="140"/>
      <c r="F550" s="139"/>
      <c r="G550" s="139"/>
      <c r="H550" s="141"/>
      <c r="I550" s="6"/>
      <c r="J550" s="460"/>
      <c r="K550" s="460"/>
      <c r="L550" s="460"/>
      <c r="M550" s="460"/>
      <c r="N550" s="460"/>
    </row>
    <row r="551" spans="2:15" ht="22.35" customHeight="1" thickTop="1">
      <c r="B551" s="29" t="str">
        <f>B130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51" s="27"/>
      <c r="D551" s="23"/>
      <c r="E551" s="24"/>
      <c r="F551" s="24"/>
      <c r="G551" s="25"/>
      <c r="H551" s="26"/>
      <c r="I551" s="6"/>
      <c r="J551" s="460"/>
      <c r="K551" s="460"/>
      <c r="L551" s="460"/>
      <c r="M551" s="460"/>
      <c r="N551" s="460"/>
    </row>
    <row r="552" spans="2:15" ht="22.35" customHeight="1">
      <c r="B552" s="29" t="str">
        <f>B131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52" s="27"/>
      <c r="D552" s="23"/>
      <c r="E552" s="24"/>
      <c r="F552" s="24"/>
      <c r="G552" s="25"/>
      <c r="H552" s="26"/>
      <c r="I552" s="6"/>
      <c r="J552" s="460"/>
      <c r="K552" s="460"/>
      <c r="L552" s="460"/>
      <c r="M552" s="460"/>
      <c r="N552" s="460"/>
    </row>
    <row r="553" spans="2:15" ht="22.35" customHeight="1">
      <c r="B553" s="29" t="str">
        <f>B132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53" s="27"/>
      <c r="D553" s="23"/>
      <c r="E553" s="24"/>
      <c r="F553" s="24"/>
      <c r="G553" s="25"/>
      <c r="H553" s="26"/>
      <c r="I553" s="6"/>
      <c r="J553" s="460"/>
      <c r="K553" s="460"/>
      <c r="L553" s="460"/>
      <c r="M553" s="460"/>
      <c r="N553" s="460"/>
    </row>
    <row r="554" spans="2:15" ht="22.35" customHeight="1">
      <c r="B554" s="29" t="str">
        <f>B133</f>
        <v>Баклажановий оксамит (RR779), Червоне вино (RR798), Каштан (RR887), Сріблястий (RR946),  Сірий графіт (RR2H3)</v>
      </c>
      <c r="C554" s="37"/>
      <c r="D554" s="37"/>
      <c r="E554" s="144"/>
      <c r="F554" s="144"/>
      <c r="G554" s="349" t="s">
        <v>64</v>
      </c>
      <c r="H554" s="118"/>
      <c r="I554" s="6"/>
      <c r="J554" s="460"/>
      <c r="K554" s="460"/>
      <c r="L554" s="460"/>
      <c r="M554" s="460"/>
      <c r="N554" s="460"/>
    </row>
    <row r="555" spans="2:15" ht="22.35" customHeight="1">
      <c r="I555" s="6"/>
      <c r="J555" s="460"/>
      <c r="K555" s="460"/>
      <c r="L555" s="460"/>
      <c r="M555" s="460"/>
      <c r="N555" s="460"/>
    </row>
    <row r="556" spans="2:15" ht="44.65" customHeight="1">
      <c r="B556" s="100" t="s">
        <v>299</v>
      </c>
      <c r="C556" s="15"/>
      <c r="I556" s="6"/>
      <c r="J556" s="460"/>
      <c r="K556" s="460"/>
      <c r="L556" s="460"/>
      <c r="M556" s="460"/>
      <c r="N556" s="460"/>
    </row>
    <row r="557" spans="2:15" ht="22.35" customHeight="1">
      <c r="B557" s="195"/>
      <c r="C557" s="15"/>
      <c r="H557" s="143"/>
      <c r="I557" s="6"/>
      <c r="J557" s="460"/>
      <c r="K557" s="460"/>
      <c r="L557" s="460"/>
      <c r="M557" s="460"/>
      <c r="N557" s="460"/>
    </row>
    <row r="558" spans="2:15" ht="22.35" customHeight="1">
      <c r="B558" s="14"/>
      <c r="C558" s="155"/>
      <c r="I558" s="6"/>
      <c r="J558" s="460"/>
      <c r="K558" s="460"/>
      <c r="L558" s="460"/>
      <c r="M558" s="460"/>
      <c r="N558" s="460"/>
    </row>
    <row r="559" spans="2:15" ht="22.35" customHeight="1">
      <c r="B559" s="18" t="s">
        <v>300</v>
      </c>
      <c r="C559" s="19"/>
      <c r="D559" s="20"/>
      <c r="E559" s="20"/>
      <c r="F559" s="20"/>
      <c r="G559" s="21"/>
      <c r="H559" s="21"/>
      <c r="I559" s="6"/>
      <c r="J559" s="460"/>
      <c r="K559" s="460"/>
      <c r="L559" s="460"/>
      <c r="M559" s="460"/>
      <c r="N559" s="460"/>
    </row>
    <row r="560" spans="2:15" ht="22.35" customHeight="1">
      <c r="B560" s="30" t="s">
        <v>4</v>
      </c>
      <c r="C560" s="31" t="s">
        <v>5</v>
      </c>
      <c r="D560" s="30" t="s">
        <v>38</v>
      </c>
      <c r="E560" s="30" t="s">
        <v>301</v>
      </c>
      <c r="F560" s="30"/>
      <c r="G560" s="64" t="s">
        <v>113</v>
      </c>
      <c r="H560" s="64" t="s">
        <v>114</v>
      </c>
      <c r="I560" s="6"/>
      <c r="J560" s="460"/>
      <c r="K560" s="460"/>
      <c r="L560" s="460"/>
      <c r="M560" s="460"/>
      <c r="N560" s="460"/>
    </row>
    <row r="561" spans="2:14" ht="41.25" customHeight="1">
      <c r="B561" s="616"/>
      <c r="C561" s="69" t="s">
        <v>302</v>
      </c>
      <c r="D561" s="35">
        <v>360101</v>
      </c>
      <c r="E561" s="144" t="s">
        <v>303</v>
      </c>
      <c r="F561" s="144"/>
      <c r="G561" s="104">
        <v>18.163244351811265</v>
      </c>
      <c r="H561" s="39">
        <f t="shared" ref="H561:H575" si="37">G561*$H$60</f>
        <v>920.14995886275858</v>
      </c>
      <c r="I561" s="6"/>
      <c r="J561" s="460"/>
      <c r="K561" s="460"/>
      <c r="L561" s="460"/>
      <c r="M561" s="460"/>
      <c r="N561" s="460"/>
    </row>
    <row r="562" spans="2:14" ht="45" customHeight="1">
      <c r="B562" s="617"/>
      <c r="E562" s="144" t="s">
        <v>304</v>
      </c>
      <c r="F562" s="144"/>
      <c r="G562" s="104">
        <v>34.592309594655624</v>
      </c>
      <c r="H562" s="39">
        <f t="shared" si="37"/>
        <v>1752.4464040652538</v>
      </c>
      <c r="I562" s="6"/>
      <c r="J562" s="460"/>
      <c r="K562" s="460"/>
      <c r="L562" s="460"/>
      <c r="M562" s="460"/>
      <c r="N562" s="460"/>
    </row>
    <row r="563" spans="2:14" ht="73.5" customHeight="1">
      <c r="B563" s="65"/>
      <c r="C563" s="196" t="s">
        <v>305</v>
      </c>
      <c r="D563" s="160">
        <v>360142</v>
      </c>
      <c r="E563" s="146"/>
      <c r="F563" s="146"/>
      <c r="G563" s="111">
        <v>3.796065</v>
      </c>
      <c r="H563" s="179">
        <f t="shared" si="37"/>
        <v>192.3086529</v>
      </c>
      <c r="I563" s="6"/>
      <c r="J563" s="460"/>
      <c r="K563" s="460"/>
      <c r="L563" s="460"/>
      <c r="M563" s="460"/>
      <c r="N563" s="460"/>
    </row>
    <row r="564" spans="2:14" ht="71.25" customHeight="1">
      <c r="B564" s="473"/>
      <c r="C564" s="474" t="s">
        <v>306</v>
      </c>
      <c r="D564" s="35">
        <v>360169</v>
      </c>
      <c r="E564" s="144"/>
      <c r="F564" s="144"/>
      <c r="G564" s="104">
        <v>1.2166874999999999</v>
      </c>
      <c r="H564" s="39">
        <f t="shared" si="37"/>
        <v>61.637388749999992</v>
      </c>
      <c r="I564" s="6"/>
      <c r="J564" s="460"/>
      <c r="K564" s="460"/>
      <c r="L564" s="460"/>
      <c r="M564" s="460"/>
      <c r="N564" s="460"/>
    </row>
    <row r="565" spans="2:14" ht="29.25" customHeight="1">
      <c r="B565" s="629"/>
      <c r="C565" s="117" t="s">
        <v>308</v>
      </c>
      <c r="D565" s="109">
        <v>360166</v>
      </c>
      <c r="E565" s="146" t="s">
        <v>309</v>
      </c>
      <c r="F565" s="146"/>
      <c r="G565" s="111">
        <v>4.7012805000000011</v>
      </c>
      <c r="H565" s="179">
        <f t="shared" si="37"/>
        <v>238.16687013000004</v>
      </c>
      <c r="I565" s="6"/>
      <c r="J565" s="460"/>
      <c r="K565" s="460"/>
      <c r="L565" s="460"/>
      <c r="M565" s="460"/>
      <c r="N565" s="460"/>
    </row>
    <row r="566" spans="2:14" ht="35.25" customHeight="1">
      <c r="B566" s="629"/>
      <c r="C566" s="478" t="s">
        <v>310</v>
      </c>
      <c r="D566" s="479" t="s">
        <v>1157</v>
      </c>
      <c r="E566" s="146" t="s">
        <v>311</v>
      </c>
      <c r="F566" s="146"/>
      <c r="G566" s="452">
        <v>3.4932450000000004</v>
      </c>
      <c r="H566" s="179">
        <f t="shared" si="37"/>
        <v>176.96779170000002</v>
      </c>
      <c r="I566" s="477"/>
      <c r="J566" s="460"/>
      <c r="K566" s="460"/>
      <c r="L566" s="460"/>
      <c r="M566" s="460"/>
      <c r="N566" s="460"/>
    </row>
    <row r="567" spans="2:14" ht="72" customHeight="1">
      <c r="B567" s="629"/>
      <c r="C567" s="117" t="s">
        <v>312</v>
      </c>
      <c r="D567" s="109">
        <v>360168</v>
      </c>
      <c r="E567" s="146" t="s">
        <v>313</v>
      </c>
      <c r="F567" s="146"/>
      <c r="G567" s="111">
        <v>3.6987300000000003</v>
      </c>
      <c r="H567" s="179">
        <f t="shared" si="37"/>
        <v>187.3776618</v>
      </c>
      <c r="I567" s="6"/>
      <c r="J567" s="460"/>
      <c r="K567" s="460"/>
      <c r="L567" s="460"/>
      <c r="M567" s="460"/>
      <c r="N567" s="460"/>
    </row>
    <row r="568" spans="2:14" ht="81.75" customHeight="1">
      <c r="B568" s="68"/>
      <c r="C568" s="183" t="s">
        <v>314</v>
      </c>
      <c r="D568" s="184"/>
      <c r="E568" s="144"/>
      <c r="F568" s="144"/>
      <c r="G568" s="104">
        <v>9.5388300000000008</v>
      </c>
      <c r="H568" s="39">
        <f t="shared" si="37"/>
        <v>483.2371278</v>
      </c>
      <c r="I568" s="6"/>
      <c r="J568" s="460"/>
      <c r="K568" s="460"/>
      <c r="L568" s="460"/>
      <c r="M568" s="460"/>
      <c r="N568" s="460"/>
    </row>
    <row r="569" spans="2:14" ht="76.5" customHeight="1">
      <c r="B569" s="431"/>
      <c r="C569" s="108" t="s">
        <v>1140</v>
      </c>
      <c r="D569" s="109"/>
      <c r="E569" s="146"/>
      <c r="F569" s="146"/>
      <c r="G569" s="446">
        <v>16.167343500000001</v>
      </c>
      <c r="H569" s="179">
        <f t="shared" si="37"/>
        <v>819.03762171000005</v>
      </c>
      <c r="I569" s="6"/>
      <c r="J569" s="460"/>
      <c r="K569" s="460"/>
      <c r="L569" s="460"/>
      <c r="M569" s="460"/>
      <c r="N569" s="460"/>
    </row>
    <row r="570" spans="2:14" ht="78" customHeight="1">
      <c r="B570" s="65"/>
      <c r="C570" s="183" t="s">
        <v>1141</v>
      </c>
      <c r="D570" s="184"/>
      <c r="E570" s="144"/>
      <c r="F570" s="144"/>
      <c r="G570" s="104">
        <v>16.167343500000001</v>
      </c>
      <c r="H570" s="39">
        <f t="shared" si="37"/>
        <v>819.03762171000005</v>
      </c>
      <c r="I570" s="6"/>
      <c r="J570" s="460"/>
      <c r="K570" s="460"/>
      <c r="L570" s="460"/>
      <c r="M570" s="460"/>
      <c r="N570" s="460"/>
    </row>
    <row r="571" spans="2:14" ht="75" customHeight="1">
      <c r="B571" s="431"/>
      <c r="C571" s="108" t="s">
        <v>1142</v>
      </c>
      <c r="D571" s="109"/>
      <c r="E571" s="146"/>
      <c r="F571" s="146"/>
      <c r="G571" s="111">
        <v>38.836664999999996</v>
      </c>
      <c r="H571" s="179">
        <f t="shared" si="37"/>
        <v>1967.4654488999997</v>
      </c>
      <c r="I571" s="6"/>
      <c r="J571" s="460"/>
      <c r="K571" s="460"/>
      <c r="L571" s="460"/>
      <c r="M571" s="460"/>
      <c r="N571" s="460"/>
    </row>
    <row r="572" spans="2:14" ht="83.25" customHeight="1">
      <c r="B572" s="65"/>
      <c r="C572" s="183" t="s">
        <v>1143</v>
      </c>
      <c r="D572" s="184"/>
      <c r="E572" s="144"/>
      <c r="F572" s="144"/>
      <c r="G572" s="104">
        <v>38.836664999999996</v>
      </c>
      <c r="H572" s="39">
        <f t="shared" si="37"/>
        <v>1967.4654488999997</v>
      </c>
      <c r="I572" s="6"/>
      <c r="J572" s="460"/>
      <c r="K572" s="460"/>
      <c r="L572" s="460"/>
      <c r="M572" s="460"/>
      <c r="N572" s="460"/>
    </row>
    <row r="573" spans="2:14" ht="80.25" customHeight="1">
      <c r="B573" s="431"/>
      <c r="C573" s="108" t="s">
        <v>317</v>
      </c>
      <c r="D573" s="109"/>
      <c r="E573" s="351"/>
      <c r="F573" s="146"/>
      <c r="G573" s="111">
        <v>3.4494103395675011</v>
      </c>
      <c r="H573" s="179">
        <f t="shared" si="37"/>
        <v>174.74712780248959</v>
      </c>
      <c r="I573" s="6"/>
      <c r="J573" s="460"/>
      <c r="K573" s="460"/>
      <c r="L573" s="460"/>
      <c r="M573" s="460"/>
      <c r="N573" s="460"/>
    </row>
    <row r="574" spans="2:14" s="4" customFormat="1" ht="22.35" customHeight="1">
      <c r="B574" s="622"/>
      <c r="C574" s="14" t="s">
        <v>318</v>
      </c>
      <c r="D574" s="37" t="s">
        <v>319</v>
      </c>
      <c r="E574" s="144"/>
      <c r="F574" s="144"/>
      <c r="G574" s="104">
        <v>25.466776053327266</v>
      </c>
      <c r="H574" s="66">
        <f t="shared" si="37"/>
        <v>1290.1468748615591</v>
      </c>
      <c r="I574" s="6"/>
      <c r="J574" s="460"/>
      <c r="K574" s="460"/>
      <c r="L574" s="460"/>
      <c r="M574" s="460"/>
      <c r="N574" s="460"/>
    </row>
    <row r="575" spans="2:14" s="4" customFormat="1" ht="22.35" customHeight="1">
      <c r="B575" s="622"/>
      <c r="C575" s="37"/>
      <c r="D575" s="37" t="s">
        <v>320</v>
      </c>
      <c r="E575" s="144"/>
      <c r="F575" s="144"/>
      <c r="G575" s="104">
        <v>27.170239334486261</v>
      </c>
      <c r="H575" s="66">
        <f t="shared" si="37"/>
        <v>1376.444324685074</v>
      </c>
      <c r="I575" s="6"/>
      <c r="J575" s="460"/>
      <c r="K575" s="460"/>
      <c r="L575" s="460"/>
      <c r="M575" s="460"/>
      <c r="N575" s="460"/>
    </row>
    <row r="576" spans="2:14" s="198" customFormat="1" ht="22.35" customHeight="1">
      <c r="B576" s="189" t="s">
        <v>1285</v>
      </c>
      <c r="C576" s="37"/>
      <c r="D576" s="37"/>
      <c r="E576" s="144"/>
      <c r="F576" s="144"/>
      <c r="G576" s="104"/>
      <c r="H576" s="118"/>
      <c r="I576" s="6"/>
      <c r="J576" s="460"/>
      <c r="K576" s="460"/>
      <c r="L576" s="460"/>
      <c r="M576" s="460"/>
      <c r="N576" s="460"/>
    </row>
    <row r="577" spans="2:14" ht="22.35" customHeight="1">
      <c r="B577" s="212" t="s">
        <v>322</v>
      </c>
      <c r="C577" s="37"/>
      <c r="D577" s="37"/>
      <c r="E577" s="144"/>
      <c r="F577" s="144"/>
      <c r="G577" s="104"/>
      <c r="H577" s="118"/>
      <c r="I577" s="6"/>
      <c r="J577" s="460"/>
      <c r="K577" s="460"/>
      <c r="L577" s="460"/>
      <c r="M577" s="460"/>
      <c r="N577" s="460"/>
    </row>
    <row r="578" spans="2:14" ht="22.35" customHeight="1">
      <c r="B578" s="18" t="s">
        <v>323</v>
      </c>
      <c r="C578" s="19"/>
      <c r="D578" s="20"/>
      <c r="E578" s="20"/>
      <c r="F578" s="20"/>
      <c r="G578" s="21"/>
      <c r="H578" s="21"/>
      <c r="I578" s="6"/>
      <c r="J578" s="460"/>
      <c r="K578" s="460"/>
      <c r="L578" s="460"/>
      <c r="M578" s="460"/>
      <c r="N578" s="460"/>
    </row>
    <row r="579" spans="2:14" ht="22.35" customHeight="1">
      <c r="B579" s="30" t="s">
        <v>4</v>
      </c>
      <c r="C579" s="31" t="s">
        <v>5</v>
      </c>
      <c r="D579" s="30" t="s">
        <v>38</v>
      </c>
      <c r="E579" s="30" t="s">
        <v>301</v>
      </c>
      <c r="F579" s="30"/>
      <c r="G579" s="64" t="s">
        <v>113</v>
      </c>
      <c r="H579" s="64" t="s">
        <v>114</v>
      </c>
      <c r="I579" s="6"/>
      <c r="J579" s="460"/>
      <c r="K579" s="460"/>
      <c r="L579" s="460"/>
      <c r="M579" s="460"/>
      <c r="N579" s="460"/>
    </row>
    <row r="580" spans="2:14" ht="22.35" customHeight="1">
      <c r="B580" s="65"/>
      <c r="C580" s="69" t="s">
        <v>302</v>
      </c>
      <c r="D580" s="69" t="s">
        <v>324</v>
      </c>
      <c r="E580" s="144" t="s">
        <v>325</v>
      </c>
      <c r="F580" s="144"/>
      <c r="G580" s="104">
        <v>75.88582120511289</v>
      </c>
      <c r="H580" s="39">
        <f t="shared" ref="H580:H586" si="38">G580*$H$60</f>
        <v>3844.3757022510185</v>
      </c>
      <c r="I580" s="6"/>
      <c r="J580" s="460"/>
      <c r="K580" s="460"/>
      <c r="L580" s="460"/>
      <c r="M580" s="460"/>
      <c r="N580" s="460"/>
    </row>
    <row r="581" spans="2:14" ht="22.35" customHeight="1">
      <c r="B581" s="65"/>
      <c r="C581" s="196" t="s">
        <v>326</v>
      </c>
      <c r="D581" s="160" t="s">
        <v>324</v>
      </c>
      <c r="E581" s="146"/>
      <c r="F581" s="146"/>
      <c r="G581" s="111">
        <v>5.0272367926238317</v>
      </c>
      <c r="H581" s="179">
        <f t="shared" si="38"/>
        <v>254.67981591432329</v>
      </c>
      <c r="I581" s="6"/>
      <c r="J581" s="460"/>
      <c r="K581" s="460"/>
      <c r="L581" s="460"/>
      <c r="M581" s="460"/>
      <c r="N581" s="460"/>
    </row>
    <row r="582" spans="2:14" ht="22.35" customHeight="1">
      <c r="B582" s="65"/>
      <c r="C582" s="69" t="s">
        <v>327</v>
      </c>
      <c r="D582" s="69" t="s">
        <v>324</v>
      </c>
      <c r="E582" s="144"/>
      <c r="F582" s="144"/>
      <c r="G582" s="104">
        <v>137.51719884633036</v>
      </c>
      <c r="H582" s="39">
        <f t="shared" si="38"/>
        <v>6966.6212935550957</v>
      </c>
      <c r="I582" s="6"/>
      <c r="J582" s="460"/>
      <c r="K582" s="460"/>
      <c r="L582" s="460"/>
      <c r="M582" s="460"/>
      <c r="N582" s="460"/>
    </row>
    <row r="583" spans="2:14" ht="22.35" customHeight="1">
      <c r="B583" s="65"/>
      <c r="C583" s="196" t="s">
        <v>317</v>
      </c>
      <c r="D583" s="160" t="s">
        <v>324</v>
      </c>
      <c r="E583" s="146"/>
      <c r="F583" s="146"/>
      <c r="G583" s="111">
        <v>6.968132010029235</v>
      </c>
      <c r="H583" s="179">
        <f t="shared" si="38"/>
        <v>353.005567628081</v>
      </c>
      <c r="I583" s="6"/>
      <c r="J583" s="460"/>
      <c r="K583" s="460"/>
      <c r="L583" s="460"/>
      <c r="M583" s="460"/>
      <c r="N583" s="460"/>
    </row>
    <row r="584" spans="2:14" ht="22.35" customHeight="1">
      <c r="B584" s="65"/>
      <c r="C584" s="69" t="s">
        <v>314</v>
      </c>
      <c r="D584" s="69" t="s">
        <v>324</v>
      </c>
      <c r="E584" s="144" t="s">
        <v>328</v>
      </c>
      <c r="F584" s="144"/>
      <c r="G584" s="104">
        <v>35.222475502750505</v>
      </c>
      <c r="H584" s="39">
        <f t="shared" si="38"/>
        <v>1784.3706089693405</v>
      </c>
      <c r="I584" s="6"/>
      <c r="J584" s="460"/>
      <c r="K584" s="460"/>
      <c r="L584" s="460"/>
      <c r="M584" s="460"/>
      <c r="N584" s="460"/>
    </row>
    <row r="585" spans="2:14" ht="24" customHeight="1">
      <c r="B585" s="65"/>
      <c r="C585" s="196" t="s">
        <v>308</v>
      </c>
      <c r="D585" s="160" t="s">
        <v>324</v>
      </c>
      <c r="E585" s="146"/>
      <c r="F585" s="146"/>
      <c r="G585" s="111">
        <v>10.659014718537867</v>
      </c>
      <c r="H585" s="179">
        <f t="shared" si="38"/>
        <v>539.98568564112827</v>
      </c>
      <c r="I585" s="6"/>
      <c r="J585" s="460"/>
      <c r="K585" s="460"/>
      <c r="L585" s="460"/>
      <c r="M585" s="460"/>
      <c r="N585" s="460"/>
    </row>
    <row r="586" spans="2:14" ht="23.45" customHeight="1">
      <c r="C586" s="199" t="s">
        <v>312</v>
      </c>
      <c r="D586" s="69" t="s">
        <v>324</v>
      </c>
      <c r="G586" s="104">
        <v>9.2908426800389776</v>
      </c>
      <c r="H586" s="39">
        <f t="shared" si="38"/>
        <v>470.67409017077455</v>
      </c>
      <c r="I586" s="6"/>
      <c r="J586" s="460"/>
      <c r="K586" s="460"/>
      <c r="L586" s="460"/>
      <c r="M586" s="460"/>
      <c r="N586" s="460"/>
    </row>
    <row r="587" spans="2:14" s="198" customFormat="1" ht="27" customHeight="1">
      <c r="B587" s="212" t="s">
        <v>329</v>
      </c>
      <c r="C587" s="15"/>
      <c r="D587" s="16"/>
      <c r="E587" s="16"/>
      <c r="F587" s="16"/>
      <c r="G587" s="17"/>
      <c r="H587" s="17"/>
      <c r="I587" s="6"/>
      <c r="J587" s="460"/>
      <c r="K587" s="460"/>
      <c r="L587" s="460"/>
      <c r="M587" s="460"/>
      <c r="N587" s="460"/>
    </row>
    <row r="588" spans="2:14" ht="44.65" customHeight="1">
      <c r="B588" s="100" t="s">
        <v>299</v>
      </c>
      <c r="C588" s="15"/>
      <c r="I588" s="6"/>
      <c r="J588" s="460"/>
      <c r="K588" s="460"/>
      <c r="L588" s="460"/>
      <c r="M588" s="460"/>
      <c r="N588" s="460"/>
    </row>
    <row r="589" spans="2:14" ht="22.35" customHeight="1">
      <c r="B589" s="195"/>
      <c r="C589" s="15"/>
      <c r="H589" s="143"/>
      <c r="I589" s="6"/>
      <c r="J589" s="460"/>
      <c r="K589" s="460"/>
      <c r="L589" s="460"/>
      <c r="M589" s="460"/>
      <c r="N589" s="460"/>
    </row>
    <row r="590" spans="2:14" ht="22.35" customHeight="1">
      <c r="C590" s="15"/>
      <c r="I590" s="6"/>
      <c r="J590" s="460"/>
      <c r="K590" s="460"/>
      <c r="L590" s="460"/>
      <c r="M590" s="460"/>
      <c r="N590" s="460"/>
    </row>
    <row r="591" spans="2:14" ht="22.35" customHeight="1">
      <c r="B591" s="18" t="s">
        <v>330</v>
      </c>
      <c r="C591" s="19"/>
      <c r="D591" s="20"/>
      <c r="E591" s="20"/>
      <c r="F591" s="20"/>
      <c r="G591" s="21"/>
      <c r="H591" s="21"/>
      <c r="I591" s="6"/>
      <c r="J591" s="460"/>
      <c r="K591" s="460"/>
      <c r="L591" s="460"/>
      <c r="M591" s="460"/>
      <c r="N591" s="460"/>
    </row>
    <row r="592" spans="2:14" ht="22.35" customHeight="1">
      <c r="B592" s="30" t="s">
        <v>4</v>
      </c>
      <c r="C592" s="31" t="s">
        <v>5</v>
      </c>
      <c r="D592" s="30" t="s">
        <v>38</v>
      </c>
      <c r="E592" s="30" t="s">
        <v>301</v>
      </c>
      <c r="F592" s="30"/>
      <c r="G592" s="64" t="s">
        <v>113</v>
      </c>
      <c r="H592" s="64" t="s">
        <v>114</v>
      </c>
      <c r="I592" s="6"/>
      <c r="J592" s="460"/>
      <c r="K592" s="460"/>
      <c r="L592" s="460"/>
      <c r="M592" s="460"/>
      <c r="N592" s="460"/>
    </row>
    <row r="593" spans="2:14" ht="30" customHeight="1">
      <c r="B593" s="616"/>
      <c r="C593" s="36" t="s">
        <v>331</v>
      </c>
      <c r="D593" s="37"/>
      <c r="E593" s="144" t="s">
        <v>332</v>
      </c>
      <c r="F593" s="144"/>
      <c r="G593" s="104">
        <v>11.463836636118065</v>
      </c>
      <c r="H593" s="39">
        <f t="shared" ref="H593:H603" si="39">G593*$H$60</f>
        <v>580.75796398574118</v>
      </c>
      <c r="I593" s="6"/>
      <c r="J593" s="460"/>
      <c r="K593" s="460"/>
      <c r="L593" s="460"/>
      <c r="M593" s="460"/>
      <c r="N593" s="460"/>
    </row>
    <row r="594" spans="2:14" ht="29.25" customHeight="1">
      <c r="B594" s="617"/>
      <c r="C594" s="197"/>
      <c r="D594" s="37"/>
      <c r="E594" s="144" t="s">
        <v>333</v>
      </c>
      <c r="F594" s="144"/>
      <c r="G594" s="104">
        <v>28.075447048327355</v>
      </c>
      <c r="H594" s="39">
        <f t="shared" si="39"/>
        <v>1422.3021474682637</v>
      </c>
      <c r="I594" s="6"/>
      <c r="J594" s="460"/>
      <c r="K594" s="460"/>
      <c r="L594" s="460"/>
      <c r="M594" s="460"/>
      <c r="N594" s="460"/>
    </row>
    <row r="595" spans="2:14" ht="22.35" customHeight="1">
      <c r="B595" s="617"/>
      <c r="C595" s="37"/>
      <c r="D595" s="37"/>
      <c r="E595" s="144" t="s">
        <v>304</v>
      </c>
      <c r="F595" s="144"/>
      <c r="G595" s="104">
        <v>43.044150936252215</v>
      </c>
      <c r="H595" s="39">
        <f t="shared" si="39"/>
        <v>2180.6166864305369</v>
      </c>
      <c r="I595" s="6"/>
      <c r="J595" s="460"/>
      <c r="K595" s="460"/>
      <c r="L595" s="460"/>
      <c r="M595" s="460"/>
      <c r="N595" s="460"/>
    </row>
    <row r="596" spans="2:14" ht="77.25" customHeight="1">
      <c r="B596" s="65"/>
      <c r="C596" s="159" t="s">
        <v>334</v>
      </c>
      <c r="D596" s="160"/>
      <c r="E596" s="146"/>
      <c r="F596" s="146"/>
      <c r="G596" s="111">
        <v>6.3754425000000001</v>
      </c>
      <c r="H596" s="179">
        <f t="shared" si="39"/>
        <v>322.97991704999998</v>
      </c>
      <c r="I596" s="6"/>
      <c r="J596" s="460"/>
      <c r="K596" s="460"/>
      <c r="L596" s="460"/>
      <c r="M596" s="460"/>
      <c r="N596" s="460"/>
    </row>
    <row r="597" spans="2:14" ht="80.25" customHeight="1">
      <c r="B597" s="65"/>
      <c r="C597" s="36" t="s">
        <v>335</v>
      </c>
      <c r="D597" s="37"/>
      <c r="E597" s="144"/>
      <c r="F597" s="144"/>
      <c r="G597" s="104">
        <v>7.6310640000000003</v>
      </c>
      <c r="H597" s="39">
        <f t="shared" si="39"/>
        <v>386.58970224000001</v>
      </c>
      <c r="I597" s="6"/>
      <c r="J597" s="460"/>
      <c r="K597" s="460"/>
      <c r="L597" s="460"/>
      <c r="M597" s="460"/>
      <c r="N597" s="460"/>
    </row>
    <row r="598" spans="2:14" ht="84" customHeight="1">
      <c r="B598" s="65"/>
      <c r="C598" s="159" t="s">
        <v>336</v>
      </c>
      <c r="D598" s="117" t="s">
        <v>337</v>
      </c>
      <c r="E598" s="146"/>
      <c r="F598" s="146"/>
      <c r="G598" s="111">
        <v>2.044035</v>
      </c>
      <c r="H598" s="179">
        <f t="shared" si="39"/>
        <v>103.5508131</v>
      </c>
      <c r="I598" s="6"/>
      <c r="J598" s="460"/>
      <c r="K598" s="460"/>
      <c r="L598" s="460"/>
      <c r="M598" s="460"/>
      <c r="N598" s="460"/>
    </row>
    <row r="599" spans="2:14" ht="72" customHeight="1">
      <c r="B599" s="431"/>
      <c r="C599" s="36" t="s">
        <v>336</v>
      </c>
      <c r="D599" s="69" t="s">
        <v>338</v>
      </c>
      <c r="E599" s="144"/>
      <c r="F599" s="144"/>
      <c r="G599" s="104">
        <v>2.044035</v>
      </c>
      <c r="H599" s="39">
        <f t="shared" si="39"/>
        <v>103.5508131</v>
      </c>
      <c r="I599" s="6"/>
      <c r="J599" s="460"/>
      <c r="K599" s="460"/>
      <c r="L599" s="460"/>
      <c r="M599" s="460"/>
      <c r="N599" s="460"/>
    </row>
    <row r="600" spans="2:14" ht="22.35" customHeight="1">
      <c r="B600" s="616"/>
      <c r="C600" s="634" t="s">
        <v>339</v>
      </c>
      <c r="D600" s="109"/>
      <c r="E600" s="146" t="s">
        <v>340</v>
      </c>
      <c r="F600" s="146"/>
      <c r="G600" s="111">
        <v>2.4721143300000006</v>
      </c>
      <c r="H600" s="179">
        <f t="shared" si="39"/>
        <v>125.23731195780002</v>
      </c>
      <c r="I600" s="6"/>
      <c r="J600" s="460"/>
      <c r="K600" s="460"/>
      <c r="L600" s="460"/>
      <c r="M600" s="460"/>
      <c r="N600" s="460"/>
    </row>
    <row r="601" spans="2:14" ht="22.35" customHeight="1">
      <c r="B601" s="616"/>
      <c r="C601" s="635"/>
      <c r="D601" s="109"/>
      <c r="E601" s="146" t="s">
        <v>341</v>
      </c>
      <c r="F601" s="146"/>
      <c r="G601" s="111">
        <v>2.6806059000000002</v>
      </c>
      <c r="H601" s="179">
        <f t="shared" si="39"/>
        <v>135.79949489399999</v>
      </c>
      <c r="I601" s="6"/>
      <c r="J601" s="460"/>
      <c r="K601" s="460"/>
      <c r="L601" s="460"/>
      <c r="M601" s="460"/>
      <c r="N601" s="460"/>
    </row>
    <row r="602" spans="2:14" ht="22.35" customHeight="1">
      <c r="B602" s="616"/>
      <c r="C602" s="635"/>
      <c r="D602" s="109"/>
      <c r="E602" s="146" t="s">
        <v>342</v>
      </c>
      <c r="F602" s="146"/>
      <c r="G602" s="111">
        <v>2.7699594300000001</v>
      </c>
      <c r="H602" s="179">
        <f t="shared" si="39"/>
        <v>140.32614472379998</v>
      </c>
      <c r="I602" s="6"/>
      <c r="J602" s="460"/>
      <c r="K602" s="460"/>
      <c r="L602" s="460"/>
      <c r="M602" s="460"/>
      <c r="N602" s="460"/>
    </row>
    <row r="603" spans="2:14" ht="72.75" customHeight="1">
      <c r="B603" s="65"/>
      <c r="C603" s="183" t="s">
        <v>343</v>
      </c>
      <c r="D603" s="184"/>
      <c r="E603" s="144"/>
      <c r="F603" s="144"/>
      <c r="G603" s="104">
        <v>34.067250000000001</v>
      </c>
      <c r="H603" s="39">
        <f t="shared" si="39"/>
        <v>1725.8468849999999</v>
      </c>
      <c r="I603" s="6"/>
      <c r="J603" s="460"/>
      <c r="K603" s="460"/>
      <c r="L603" s="460"/>
      <c r="M603" s="460"/>
      <c r="N603" s="460"/>
    </row>
    <row r="604" spans="2:14" s="198" customFormat="1" ht="22.35" customHeight="1">
      <c r="B604" s="189" t="s">
        <v>321</v>
      </c>
      <c r="C604" s="37"/>
      <c r="D604" s="37"/>
      <c r="E604" s="144"/>
      <c r="F604" s="144"/>
      <c r="G604" s="104"/>
      <c r="H604" s="118"/>
      <c r="I604" s="6"/>
      <c r="J604" s="460"/>
      <c r="K604" s="460"/>
      <c r="L604" s="460"/>
      <c r="M604" s="460"/>
      <c r="N604" s="460"/>
    </row>
    <row r="605" spans="2:14" s="198" customFormat="1" ht="22.35" customHeight="1">
      <c r="B605" s="189" t="s">
        <v>322</v>
      </c>
      <c r="C605" s="37"/>
      <c r="D605" s="37"/>
      <c r="E605" s="144"/>
      <c r="F605" s="144"/>
      <c r="G605" s="104"/>
      <c r="H605" s="118"/>
      <c r="I605" s="6"/>
      <c r="J605" s="460"/>
      <c r="K605" s="460"/>
      <c r="L605" s="460"/>
      <c r="M605" s="460"/>
      <c r="N605" s="460"/>
    </row>
    <row r="606" spans="2:14" ht="22.35" customHeight="1">
      <c r="H606" s="63"/>
      <c r="I606" s="6"/>
      <c r="J606" s="460"/>
      <c r="K606" s="460"/>
      <c r="L606" s="460"/>
      <c r="M606" s="460"/>
      <c r="N606" s="460"/>
    </row>
    <row r="607" spans="2:14" ht="44.65" customHeight="1">
      <c r="B607" s="100" t="s">
        <v>299</v>
      </c>
      <c r="C607" s="15"/>
      <c r="H607" s="63"/>
      <c r="I607" s="6"/>
      <c r="J607" s="460"/>
      <c r="K607" s="460"/>
      <c r="L607" s="460"/>
      <c r="M607" s="460"/>
      <c r="N607" s="460"/>
    </row>
    <row r="608" spans="2:14" ht="22.35" customHeight="1">
      <c r="B608" s="195"/>
      <c r="C608" s="15"/>
      <c r="H608" s="201"/>
      <c r="I608" s="6"/>
      <c r="J608" s="460"/>
      <c r="K608" s="460"/>
      <c r="L608" s="460"/>
      <c r="M608" s="460"/>
      <c r="N608" s="460"/>
    </row>
    <row r="609" spans="2:14" ht="22.35" customHeight="1">
      <c r="B609" s="14"/>
      <c r="C609" s="155"/>
      <c r="H609" s="201"/>
      <c r="I609" s="6"/>
      <c r="J609" s="460"/>
      <c r="K609" s="460"/>
      <c r="L609" s="460"/>
      <c r="M609" s="460"/>
      <c r="N609" s="460"/>
    </row>
    <row r="610" spans="2:14" ht="22.35" customHeight="1">
      <c r="B610" s="18" t="s">
        <v>344</v>
      </c>
      <c r="C610" s="19"/>
      <c r="D610" s="20"/>
      <c r="E610" s="20"/>
      <c r="F610" s="20"/>
      <c r="G610" s="21"/>
      <c r="H610" s="202"/>
      <c r="I610" s="6"/>
      <c r="J610" s="460"/>
      <c r="K610" s="460"/>
      <c r="L610" s="460"/>
      <c r="M610" s="460"/>
      <c r="N610" s="460"/>
    </row>
    <row r="611" spans="2:14" ht="22.35" customHeight="1">
      <c r="B611" s="30" t="s">
        <v>4</v>
      </c>
      <c r="C611" s="31" t="s">
        <v>5</v>
      </c>
      <c r="D611" s="30" t="s">
        <v>38</v>
      </c>
      <c r="E611" s="30" t="s">
        <v>301</v>
      </c>
      <c r="F611" s="30"/>
      <c r="G611" s="64" t="s">
        <v>113</v>
      </c>
      <c r="H611" s="64" t="s">
        <v>114</v>
      </c>
      <c r="I611" s="6"/>
      <c r="J611" s="460"/>
      <c r="K611" s="460"/>
      <c r="L611" s="460"/>
      <c r="M611" s="460"/>
      <c r="N611" s="460"/>
    </row>
    <row r="612" spans="2:14" ht="37.5" customHeight="1">
      <c r="B612" s="616"/>
      <c r="C612" s="36" t="s">
        <v>345</v>
      </c>
      <c r="D612" s="37"/>
      <c r="E612" s="144" t="s">
        <v>303</v>
      </c>
      <c r="F612" s="144"/>
      <c r="G612" s="104">
        <v>23.825403188134775</v>
      </c>
      <c r="H612" s="39">
        <f t="shared" ref="H612:H621" si="40">G612*$H$60</f>
        <v>1206.9949255109077</v>
      </c>
      <c r="I612" s="6"/>
      <c r="J612" s="460"/>
      <c r="K612" s="460"/>
      <c r="L612" s="460"/>
      <c r="M612" s="460"/>
      <c r="N612" s="460"/>
    </row>
    <row r="613" spans="2:14" ht="39" customHeight="1">
      <c r="B613" s="617"/>
      <c r="C613" s="37"/>
      <c r="D613" s="37"/>
      <c r="E613" s="144" t="s">
        <v>304</v>
      </c>
      <c r="F613" s="144"/>
      <c r="G613" s="104">
        <v>43.510309209553938</v>
      </c>
      <c r="H613" s="39">
        <f t="shared" si="40"/>
        <v>2204.2322645560025</v>
      </c>
      <c r="I613" s="6"/>
      <c r="J613" s="460"/>
      <c r="K613" s="460"/>
      <c r="L613" s="460"/>
      <c r="M613" s="460"/>
      <c r="N613" s="460"/>
    </row>
    <row r="614" spans="2:14" ht="81.75" customHeight="1">
      <c r="B614" s="65"/>
      <c r="C614" s="159" t="s">
        <v>346</v>
      </c>
      <c r="D614" s="203" t="s">
        <v>347</v>
      </c>
      <c r="E614" s="146"/>
      <c r="F614" s="146"/>
      <c r="G614" s="111">
        <v>4.2827400000000004</v>
      </c>
      <c r="H614" s="179">
        <f t="shared" si="40"/>
        <v>216.9636084</v>
      </c>
      <c r="I614" s="6"/>
      <c r="J614" s="460"/>
      <c r="K614" s="460"/>
      <c r="L614" s="460"/>
      <c r="M614" s="460"/>
      <c r="N614" s="460"/>
    </row>
    <row r="615" spans="2:14" ht="81.75" customHeight="1">
      <c r="B615" s="65"/>
      <c r="C615" s="36" t="s">
        <v>326</v>
      </c>
      <c r="D615" s="37"/>
      <c r="E615" s="144"/>
      <c r="F615" s="144"/>
      <c r="G615" s="104">
        <v>6.7053000000000003</v>
      </c>
      <c r="H615" s="39">
        <f t="shared" si="40"/>
        <v>339.69049799999999</v>
      </c>
      <c r="I615" s="6"/>
      <c r="J615" s="460"/>
      <c r="K615" s="460"/>
      <c r="L615" s="460"/>
      <c r="M615" s="460"/>
      <c r="N615" s="460"/>
    </row>
    <row r="616" spans="2:14" ht="85.5" customHeight="1">
      <c r="B616" s="65"/>
      <c r="C616" s="159" t="s">
        <v>315</v>
      </c>
      <c r="D616" s="160"/>
      <c r="E616" s="146"/>
      <c r="F616" s="146"/>
      <c r="G616" s="111">
        <v>16.1868105</v>
      </c>
      <c r="H616" s="179">
        <f t="shared" si="40"/>
        <v>820.02381992999995</v>
      </c>
      <c r="I616" s="6"/>
      <c r="J616" s="460"/>
      <c r="K616" s="460"/>
      <c r="L616" s="460"/>
      <c r="M616" s="460"/>
      <c r="N616" s="460"/>
    </row>
    <row r="617" spans="2:14" ht="84.75" customHeight="1">
      <c r="B617" s="431"/>
      <c r="C617" s="36" t="s">
        <v>348</v>
      </c>
      <c r="D617" s="37"/>
      <c r="E617" s="144"/>
      <c r="F617" s="144"/>
      <c r="G617" s="104">
        <v>43.742348999999997</v>
      </c>
      <c r="H617" s="39">
        <f t="shared" si="40"/>
        <v>2215.9874003399996</v>
      </c>
      <c r="I617" s="6"/>
      <c r="J617" s="460"/>
      <c r="K617" s="460"/>
      <c r="L617" s="460"/>
      <c r="M617" s="460"/>
      <c r="N617" s="460"/>
    </row>
    <row r="618" spans="2:14" ht="72" customHeight="1">
      <c r="C618" s="543" t="s">
        <v>1180</v>
      </c>
      <c r="D618" s="147" t="s">
        <v>1181</v>
      </c>
      <c r="E618" s="147" t="s">
        <v>313</v>
      </c>
      <c r="F618" s="147"/>
      <c r="G618" s="415">
        <v>3.6013950000000001</v>
      </c>
      <c r="H618" s="115">
        <f t="shared" ref="H618" si="41">G618*$H$60</f>
        <v>182.4466707</v>
      </c>
      <c r="J618" s="460"/>
    </row>
    <row r="619" spans="2:14" ht="67.5" customHeight="1">
      <c r="B619" s="65"/>
      <c r="C619" s="108" t="s">
        <v>349</v>
      </c>
      <c r="D619" s="109"/>
      <c r="E619" s="146"/>
      <c r="F619" s="146"/>
      <c r="G619" s="111">
        <v>1.53737218844583</v>
      </c>
      <c r="H619" s="179">
        <f>G619*$H$60</f>
        <v>77.883275066665746</v>
      </c>
      <c r="I619" s="6"/>
      <c r="J619" s="460"/>
      <c r="K619" s="460"/>
      <c r="L619" s="460"/>
      <c r="M619" s="460"/>
      <c r="N619" s="460"/>
    </row>
    <row r="620" spans="2:14" ht="92.25" customHeight="1">
      <c r="B620" s="65"/>
      <c r="C620" s="183" t="s">
        <v>308</v>
      </c>
      <c r="D620" s="144" t="s">
        <v>307</v>
      </c>
      <c r="E620" s="144" t="s">
        <v>309</v>
      </c>
      <c r="F620" s="144"/>
      <c r="G620" s="104">
        <v>5.429867729404422</v>
      </c>
      <c r="H620" s="39">
        <f t="shared" si="40"/>
        <v>275.07709917162799</v>
      </c>
      <c r="I620" s="6"/>
      <c r="J620" s="460"/>
      <c r="K620" s="460"/>
      <c r="L620" s="460"/>
      <c r="M620" s="460"/>
      <c r="N620" s="460"/>
    </row>
    <row r="621" spans="2:14" ht="85.5" customHeight="1">
      <c r="B621" s="625"/>
      <c r="C621" s="117" t="s">
        <v>312</v>
      </c>
      <c r="D621" s="146" t="s">
        <v>307</v>
      </c>
      <c r="E621" s="146" t="s">
        <v>313</v>
      </c>
      <c r="F621" s="146"/>
      <c r="G621" s="111">
        <v>3.9252055875212681</v>
      </c>
      <c r="H621" s="179">
        <f t="shared" si="40"/>
        <v>198.85091506382744</v>
      </c>
      <c r="I621" s="6"/>
      <c r="J621" s="460"/>
      <c r="K621" s="460"/>
      <c r="L621" s="460"/>
      <c r="M621" s="460"/>
      <c r="N621" s="460"/>
    </row>
    <row r="622" spans="2:14" ht="2.25" customHeight="1">
      <c r="B622" s="617"/>
      <c r="C622" s="204"/>
      <c r="D622" s="37"/>
      <c r="E622" s="144"/>
      <c r="F622" s="144"/>
      <c r="G622" s="104"/>
      <c r="H622" s="66"/>
      <c r="I622" s="6"/>
      <c r="J622" s="460"/>
      <c r="K622" s="460"/>
      <c r="L622" s="460"/>
      <c r="M622" s="460"/>
      <c r="N622" s="460"/>
    </row>
    <row r="623" spans="2:14" ht="21.75" hidden="1" customHeight="1">
      <c r="B623" s="623"/>
      <c r="C623" s="67"/>
      <c r="D623" s="67"/>
      <c r="E623" s="156"/>
      <c r="F623" s="156"/>
      <c r="G623" s="157"/>
      <c r="H623" s="158"/>
      <c r="I623" s="6"/>
      <c r="J623" s="460"/>
      <c r="K623" s="460"/>
      <c r="L623" s="460"/>
      <c r="M623" s="460"/>
      <c r="N623" s="460"/>
    </row>
    <row r="624" spans="2:14" s="218" customFormat="1" ht="22.5" customHeight="1">
      <c r="B624" s="213" t="s">
        <v>350</v>
      </c>
      <c r="C624" s="214"/>
      <c r="D624" s="214"/>
      <c r="E624" s="215"/>
      <c r="F624" s="215"/>
      <c r="G624" s="216"/>
      <c r="H624" s="217"/>
      <c r="I624" s="6"/>
      <c r="J624" s="460"/>
      <c r="K624" s="460"/>
      <c r="L624" s="460"/>
      <c r="M624" s="460"/>
      <c r="N624" s="460"/>
    </row>
    <row r="625" spans="2:14" ht="28.5" customHeight="1">
      <c r="B625" s="189" t="s">
        <v>322</v>
      </c>
      <c r="C625" s="37"/>
      <c r="D625" s="37"/>
      <c r="E625" s="144"/>
      <c r="F625" s="144"/>
      <c r="G625" s="104"/>
      <c r="H625" s="63"/>
      <c r="I625" s="6"/>
      <c r="J625" s="460"/>
      <c r="K625" s="460"/>
      <c r="L625" s="460"/>
      <c r="M625" s="460"/>
      <c r="N625" s="460"/>
    </row>
    <row r="626" spans="2:14" ht="22.35" customHeight="1">
      <c r="B626" s="14"/>
      <c r="C626" s="155"/>
      <c r="H626" s="63"/>
      <c r="I626" s="6"/>
      <c r="J626" s="460"/>
      <c r="K626" s="460"/>
      <c r="L626" s="460"/>
      <c r="M626" s="460"/>
      <c r="N626" s="460"/>
    </row>
    <row r="627" spans="2:14" ht="44.65" customHeight="1">
      <c r="B627" s="100" t="s">
        <v>299</v>
      </c>
      <c r="C627" s="15"/>
      <c r="H627" s="63"/>
      <c r="I627" s="6"/>
      <c r="J627" s="460"/>
      <c r="K627" s="460"/>
      <c r="L627" s="460"/>
      <c r="M627" s="460"/>
      <c r="N627" s="460"/>
    </row>
    <row r="628" spans="2:14" ht="22.35" customHeight="1">
      <c r="B628" s="195"/>
      <c r="C628" s="15"/>
      <c r="H628" s="201"/>
      <c r="I628" s="6"/>
      <c r="J628" s="460"/>
      <c r="K628" s="460"/>
      <c r="L628" s="460"/>
      <c r="M628" s="460"/>
      <c r="N628" s="460"/>
    </row>
    <row r="629" spans="2:14" ht="22.35" customHeight="1">
      <c r="C629" s="15"/>
      <c r="H629" s="201"/>
      <c r="I629" s="6"/>
      <c r="J629" s="460"/>
      <c r="K629" s="460"/>
      <c r="L629" s="460"/>
      <c r="M629" s="460"/>
      <c r="N629" s="460"/>
    </row>
    <row r="630" spans="2:14" ht="22.35" customHeight="1">
      <c r="B630" s="18" t="s">
        <v>351</v>
      </c>
      <c r="C630" s="19"/>
      <c r="D630" s="20"/>
      <c r="E630" s="20"/>
      <c r="F630" s="20"/>
      <c r="G630" s="21"/>
      <c r="H630" s="202"/>
      <c r="I630" s="6"/>
      <c r="J630" s="460"/>
      <c r="K630" s="460"/>
      <c r="L630" s="460"/>
      <c r="M630" s="460"/>
      <c r="N630" s="460"/>
    </row>
    <row r="631" spans="2:14" ht="22.35" customHeight="1">
      <c r="B631" s="30" t="s">
        <v>4</v>
      </c>
      <c r="C631" s="31" t="s">
        <v>5</v>
      </c>
      <c r="D631" s="30" t="s">
        <v>38</v>
      </c>
      <c r="E631" s="30" t="s">
        <v>301</v>
      </c>
      <c r="F631" s="30"/>
      <c r="G631" s="64" t="s">
        <v>113</v>
      </c>
      <c r="H631" s="205" t="s">
        <v>114</v>
      </c>
      <c r="I631" s="6"/>
      <c r="J631" s="460"/>
      <c r="K631" s="460"/>
      <c r="L631" s="460"/>
      <c r="M631" s="460"/>
      <c r="N631" s="460"/>
    </row>
    <row r="632" spans="2:14" ht="26.25" customHeight="1">
      <c r="B632" s="616"/>
      <c r="C632" s="36" t="s">
        <v>331</v>
      </c>
      <c r="D632" s="37"/>
      <c r="E632" s="144" t="s">
        <v>352</v>
      </c>
      <c r="F632" s="144"/>
      <c r="G632" s="104">
        <v>14.597006960624547</v>
      </c>
      <c r="H632" s="39">
        <f t="shared" ref="H632:H640" si="42">G632*$H$60</f>
        <v>739.48437262523953</v>
      </c>
      <c r="I632" s="6"/>
      <c r="J632" s="460"/>
      <c r="K632" s="460"/>
      <c r="L632" s="460"/>
      <c r="M632" s="460"/>
      <c r="N632" s="460"/>
    </row>
    <row r="633" spans="2:14" ht="24.75" customHeight="1">
      <c r="B633" s="617"/>
      <c r="C633" s="175" t="s">
        <v>353</v>
      </c>
      <c r="D633" s="37"/>
      <c r="E633" s="144" t="s">
        <v>333</v>
      </c>
      <c r="F633" s="144"/>
      <c r="G633" s="104">
        <v>34.597713613403371</v>
      </c>
      <c r="H633" s="39">
        <f t="shared" si="42"/>
        <v>1752.7201716550146</v>
      </c>
      <c r="I633" s="6"/>
      <c r="J633" s="460"/>
      <c r="K633" s="460"/>
      <c r="L633" s="460"/>
      <c r="M633" s="460"/>
      <c r="N633" s="460"/>
    </row>
    <row r="634" spans="2:14" ht="26.25" customHeight="1">
      <c r="B634" s="617"/>
      <c r="C634" s="37"/>
      <c r="D634" s="37"/>
      <c r="E634" s="144" t="s">
        <v>304</v>
      </c>
      <c r="F634" s="144"/>
      <c r="G634" s="104">
        <v>52.703616478024195</v>
      </c>
      <c r="H634" s="39">
        <f t="shared" si="42"/>
        <v>2669.9652107767056</v>
      </c>
      <c r="I634" s="6"/>
      <c r="J634" s="460"/>
      <c r="K634" s="460"/>
      <c r="L634" s="460"/>
      <c r="M634" s="460"/>
      <c r="N634" s="460"/>
    </row>
    <row r="635" spans="2:14" ht="92.25" customHeight="1">
      <c r="B635" s="65"/>
      <c r="C635" s="159" t="s">
        <v>354</v>
      </c>
      <c r="D635" s="160"/>
      <c r="E635" s="146"/>
      <c r="F635" s="146"/>
      <c r="G635" s="111">
        <v>14.286615000000001</v>
      </c>
      <c r="H635" s="179">
        <f t="shared" si="42"/>
        <v>723.75991590000001</v>
      </c>
      <c r="I635" s="6"/>
      <c r="J635" s="460"/>
      <c r="K635" s="460"/>
      <c r="L635" s="460"/>
      <c r="M635" s="460"/>
      <c r="N635" s="460"/>
    </row>
    <row r="636" spans="2:14" ht="88.5" customHeight="1">
      <c r="B636" s="65"/>
      <c r="C636" s="36" t="s">
        <v>334</v>
      </c>
      <c r="D636" s="37"/>
      <c r="E636" s="144"/>
      <c r="F636" s="144"/>
      <c r="G636" s="104">
        <v>7.3924705231650547</v>
      </c>
      <c r="H636" s="39">
        <f t="shared" si="42"/>
        <v>374.50255670354164</v>
      </c>
      <c r="I636" s="6"/>
      <c r="J636" s="460"/>
      <c r="K636" s="460"/>
      <c r="L636" s="460"/>
      <c r="M636" s="460"/>
      <c r="N636" s="460"/>
    </row>
    <row r="637" spans="2:14" ht="92.25" customHeight="1">
      <c r="B637" s="65"/>
      <c r="C637" s="159" t="s">
        <v>335</v>
      </c>
      <c r="D637" s="160"/>
      <c r="E637" s="146"/>
      <c r="F637" s="146"/>
      <c r="G637" s="111">
        <v>8.1448015941066316</v>
      </c>
      <c r="H637" s="179">
        <f t="shared" si="42"/>
        <v>412.61564875744193</v>
      </c>
      <c r="I637" s="6"/>
      <c r="J637" s="460"/>
      <c r="K637" s="460"/>
      <c r="L637" s="460"/>
      <c r="M637" s="460"/>
      <c r="N637" s="460"/>
    </row>
    <row r="638" spans="2:14" ht="87" customHeight="1">
      <c r="B638" s="431"/>
      <c r="C638" s="36" t="s">
        <v>336</v>
      </c>
      <c r="D638" s="69" t="s">
        <v>337</v>
      </c>
      <c r="E638" s="144"/>
      <c r="F638" s="144"/>
      <c r="G638" s="104">
        <v>2.1588630731366978</v>
      </c>
      <c r="H638" s="39">
        <f t="shared" si="42"/>
        <v>109.3680032851051</v>
      </c>
      <c r="I638" s="6"/>
      <c r="J638" s="460"/>
      <c r="K638" s="460"/>
      <c r="L638" s="460"/>
      <c r="M638" s="460"/>
      <c r="N638" s="460"/>
    </row>
    <row r="639" spans="2:14" ht="86.25" customHeight="1">
      <c r="B639" s="65"/>
      <c r="C639" s="196" t="s">
        <v>336</v>
      </c>
      <c r="D639" s="117" t="s">
        <v>338</v>
      </c>
      <c r="E639" s="146"/>
      <c r="F639" s="146"/>
      <c r="G639" s="111">
        <v>2.1588630731366978</v>
      </c>
      <c r="H639" s="179">
        <f t="shared" si="42"/>
        <v>109.3680032851051</v>
      </c>
      <c r="I639" s="6"/>
      <c r="J639" s="460"/>
      <c r="K639" s="460"/>
      <c r="L639" s="460"/>
      <c r="M639" s="460"/>
      <c r="N639" s="460"/>
    </row>
    <row r="640" spans="2:14" ht="87.75" customHeight="1">
      <c r="B640" s="431"/>
      <c r="C640" s="36" t="s">
        <v>343</v>
      </c>
      <c r="D640" s="37"/>
      <c r="E640" s="144"/>
      <c r="F640" s="144"/>
      <c r="G640" s="104">
        <v>37.09319280207599</v>
      </c>
      <c r="H640" s="39">
        <f t="shared" si="42"/>
        <v>1879.1411473531696</v>
      </c>
      <c r="I640" s="6"/>
      <c r="J640" s="460"/>
      <c r="K640" s="460"/>
      <c r="L640" s="460"/>
      <c r="M640" s="460"/>
      <c r="N640" s="460"/>
    </row>
    <row r="641" spans="2:14" ht="22.35" customHeight="1">
      <c r="C641" s="37"/>
      <c r="D641" s="37"/>
      <c r="E641" s="144"/>
      <c r="F641" s="144"/>
      <c r="G641" s="104"/>
      <c r="H641" s="118"/>
      <c r="I641" s="6"/>
      <c r="J641" s="460"/>
      <c r="K641" s="460"/>
      <c r="L641" s="460"/>
      <c r="M641" s="460"/>
      <c r="N641" s="460"/>
    </row>
    <row r="642" spans="2:14" ht="22.35" customHeight="1">
      <c r="C642" s="37"/>
      <c r="D642" s="37"/>
      <c r="E642" s="144"/>
      <c r="F642" s="144"/>
      <c r="G642" s="104"/>
      <c r="H642" s="118"/>
      <c r="I642" s="6"/>
      <c r="J642" s="460"/>
      <c r="K642" s="460"/>
      <c r="L642" s="460"/>
      <c r="M642" s="460"/>
      <c r="N642" s="460"/>
    </row>
    <row r="643" spans="2:14" ht="22.35" customHeight="1">
      <c r="B643" s="189"/>
      <c r="C643" s="37"/>
      <c r="D643" s="37"/>
      <c r="E643" s="144"/>
      <c r="F643" s="144"/>
      <c r="G643" s="104"/>
      <c r="H643" s="118"/>
      <c r="I643" s="6"/>
      <c r="J643" s="460"/>
      <c r="K643" s="460"/>
      <c r="L643" s="460"/>
      <c r="M643" s="460"/>
      <c r="N643" s="460"/>
    </row>
    <row r="644" spans="2:14" ht="22.35" customHeight="1">
      <c r="B644" s="18" t="s">
        <v>355</v>
      </c>
      <c r="C644" s="19"/>
      <c r="D644" s="20"/>
      <c r="E644" s="20"/>
      <c r="F644" s="20"/>
      <c r="G644" s="21"/>
      <c r="H644" s="202"/>
      <c r="I644" s="6"/>
      <c r="J644" s="460"/>
      <c r="K644" s="460"/>
      <c r="L644" s="460"/>
      <c r="M644" s="460"/>
      <c r="N644" s="460"/>
    </row>
    <row r="645" spans="2:14" ht="22.35" customHeight="1">
      <c r="B645" s="30" t="s">
        <v>4</v>
      </c>
      <c r="C645" s="31" t="s">
        <v>5</v>
      </c>
      <c r="D645" s="30" t="s">
        <v>38</v>
      </c>
      <c r="E645" s="30" t="s">
        <v>301</v>
      </c>
      <c r="F645" s="30"/>
      <c r="G645" s="206" t="s">
        <v>113</v>
      </c>
      <c r="H645" s="207" t="s">
        <v>114</v>
      </c>
      <c r="I645" s="6"/>
      <c r="J645" s="460"/>
      <c r="K645" s="460"/>
      <c r="L645" s="460"/>
      <c r="M645" s="460"/>
      <c r="N645" s="460"/>
    </row>
    <row r="646" spans="2:14" ht="22.35" customHeight="1">
      <c r="B646" s="616"/>
      <c r="C646" s="36" t="s">
        <v>331</v>
      </c>
      <c r="D646" s="37"/>
      <c r="E646" s="144" t="s">
        <v>352</v>
      </c>
      <c r="F646" s="144"/>
      <c r="G646" s="104">
        <v>19.555108903749996</v>
      </c>
      <c r="H646" s="39">
        <f t="shared" ref="H646:H654" si="43">G646*$H$60</f>
        <v>990.66181706397469</v>
      </c>
      <c r="I646" s="6"/>
      <c r="J646" s="460"/>
      <c r="K646" s="476"/>
      <c r="L646" s="476"/>
      <c r="M646" s="460"/>
      <c r="N646" s="460"/>
    </row>
    <row r="647" spans="2:14" ht="22.35" customHeight="1">
      <c r="B647" s="617"/>
      <c r="C647" s="175" t="s">
        <v>356</v>
      </c>
      <c r="D647" s="37"/>
      <c r="E647" s="144" t="s">
        <v>325</v>
      </c>
      <c r="F647" s="144"/>
      <c r="G647" s="104">
        <v>47.520986606000008</v>
      </c>
      <c r="H647" s="39">
        <f t="shared" si="43"/>
        <v>2407.4131814599605</v>
      </c>
      <c r="I647" s="6"/>
      <c r="J647" s="460"/>
      <c r="K647" s="476"/>
      <c r="L647" s="476"/>
      <c r="M647" s="460"/>
      <c r="N647" s="460"/>
    </row>
    <row r="648" spans="2:14" ht="22.35" customHeight="1">
      <c r="B648" s="617"/>
      <c r="C648" s="37"/>
      <c r="D648" s="37"/>
      <c r="E648" s="144" t="s">
        <v>304</v>
      </c>
      <c r="F648" s="144"/>
      <c r="G648" s="104">
        <v>69.335257159500003</v>
      </c>
      <c r="H648" s="39">
        <f t="shared" si="43"/>
        <v>3512.5241277002701</v>
      </c>
      <c r="I648" s="6"/>
      <c r="J648" s="460"/>
      <c r="K648" s="476"/>
      <c r="L648" s="476"/>
      <c r="M648" s="460"/>
      <c r="N648" s="460"/>
    </row>
    <row r="649" spans="2:14" ht="87" customHeight="1">
      <c r="B649" s="65"/>
      <c r="C649" s="159" t="s">
        <v>357</v>
      </c>
      <c r="D649" s="160"/>
      <c r="E649" s="146"/>
      <c r="F649" s="146"/>
      <c r="G649" s="111">
        <v>17.104468657500004</v>
      </c>
      <c r="H649" s="179">
        <f t="shared" si="43"/>
        <v>866.51238218895014</v>
      </c>
      <c r="I649" s="6"/>
      <c r="J649" s="460"/>
      <c r="K649" s="476"/>
      <c r="L649" s="476"/>
      <c r="M649" s="460"/>
      <c r="N649" s="460"/>
    </row>
    <row r="650" spans="2:14" ht="85.5" customHeight="1">
      <c r="B650" s="65"/>
      <c r="C650" s="36" t="s">
        <v>334</v>
      </c>
      <c r="D650" s="37"/>
      <c r="E650" s="144"/>
      <c r="F650" s="144"/>
      <c r="G650" s="104">
        <v>15.131095957750006</v>
      </c>
      <c r="H650" s="39">
        <f t="shared" si="43"/>
        <v>766.54132121961527</v>
      </c>
      <c r="I650" s="6"/>
      <c r="J650" s="460"/>
      <c r="K650" s="476"/>
      <c r="L650" s="476"/>
      <c r="M650" s="460"/>
      <c r="N650" s="460"/>
    </row>
    <row r="651" spans="2:14" ht="86.25" customHeight="1">
      <c r="B651" s="65"/>
      <c r="C651" s="159" t="s">
        <v>335</v>
      </c>
      <c r="D651" s="160"/>
      <c r="E651" s="146"/>
      <c r="F651" s="146"/>
      <c r="G651" s="111">
        <v>22.095058196874998</v>
      </c>
      <c r="H651" s="179">
        <f t="shared" si="43"/>
        <v>1119.3356482536874</v>
      </c>
      <c r="I651" s="6"/>
      <c r="J651" s="460"/>
      <c r="K651" s="476"/>
      <c r="L651" s="476"/>
      <c r="M651" s="460"/>
      <c r="N651" s="460"/>
    </row>
    <row r="652" spans="2:14" ht="84.75" customHeight="1">
      <c r="B652" s="431"/>
      <c r="C652" s="36" t="s">
        <v>336</v>
      </c>
      <c r="D652" s="69" t="s">
        <v>337</v>
      </c>
      <c r="E652" s="144"/>
      <c r="F652" s="144"/>
      <c r="G652" s="104">
        <v>3.0415089003750002</v>
      </c>
      <c r="H652" s="39">
        <f t="shared" si="43"/>
        <v>154.0828408929975</v>
      </c>
      <c r="I652" s="6"/>
      <c r="J652" s="460"/>
      <c r="K652" s="476"/>
      <c r="L652" s="476"/>
      <c r="M652" s="460"/>
      <c r="N652" s="460"/>
    </row>
    <row r="653" spans="2:14" ht="81.75" customHeight="1">
      <c r="B653" s="65"/>
      <c r="C653" s="196" t="s">
        <v>336</v>
      </c>
      <c r="D653" s="117" t="s">
        <v>338</v>
      </c>
      <c r="E653" s="146"/>
      <c r="F653" s="146"/>
      <c r="G653" s="111">
        <v>2.8864683950000001</v>
      </c>
      <c r="H653" s="179">
        <f t="shared" si="43"/>
        <v>146.22848889069999</v>
      </c>
      <c r="I653" s="6"/>
      <c r="J653" s="460"/>
      <c r="K653" s="476"/>
      <c r="L653" s="476"/>
      <c r="M653" s="460"/>
      <c r="N653" s="460"/>
    </row>
    <row r="654" spans="2:14" ht="81.75" customHeight="1">
      <c r="B654" s="431"/>
      <c r="C654" s="36" t="s">
        <v>358</v>
      </c>
      <c r="D654" s="37"/>
      <c r="E654" s="144"/>
      <c r="F654" s="144"/>
      <c r="G654" s="104">
        <v>39.922572897875</v>
      </c>
      <c r="H654" s="39">
        <f t="shared" si="43"/>
        <v>2022.4775430063473</v>
      </c>
      <c r="I654" s="6"/>
      <c r="J654" s="460"/>
      <c r="K654" s="476"/>
      <c r="L654" s="476"/>
      <c r="M654" s="460"/>
      <c r="N654" s="460"/>
    </row>
    <row r="655" spans="2:14" ht="22.35" customHeight="1">
      <c r="B655" s="189" t="s">
        <v>359</v>
      </c>
      <c r="C655" s="37"/>
      <c r="D655" s="37"/>
      <c r="E655" s="144"/>
      <c r="F655" s="144"/>
      <c r="G655" s="104"/>
      <c r="H655" s="118"/>
      <c r="I655" s="6"/>
      <c r="J655" s="460"/>
      <c r="K655" s="460"/>
      <c r="L655" s="460"/>
      <c r="M655" s="460"/>
      <c r="N655" s="460"/>
    </row>
    <row r="656" spans="2:14">
      <c r="B656" s="189" t="str">
        <f>B625</f>
        <v>⁹) Під замовлення. Термін поставки від 2-х тижнів.</v>
      </c>
      <c r="I656" s="6"/>
      <c r="J656" s="460"/>
      <c r="K656" s="460"/>
      <c r="L656" s="460"/>
      <c r="M656" s="460"/>
      <c r="N656" s="460"/>
    </row>
    <row r="657" spans="2:14" ht="39" customHeight="1">
      <c r="B657" s="100" t="s">
        <v>360</v>
      </c>
      <c r="C657" s="37"/>
      <c r="D657" s="37"/>
      <c r="E657" s="144"/>
      <c r="F657" s="144"/>
      <c r="G657" s="104"/>
      <c r="H657" s="118"/>
      <c r="I657" s="6"/>
      <c r="J657" s="460"/>
      <c r="K657" s="460"/>
      <c r="L657" s="460"/>
      <c r="M657" s="460"/>
      <c r="N657" s="460"/>
    </row>
    <row r="658" spans="2:14" ht="22.35" customHeight="1">
      <c r="B658" s="189"/>
      <c r="C658" s="37"/>
      <c r="D658" s="37"/>
      <c r="E658" s="144"/>
      <c r="F658" s="144"/>
      <c r="G658" s="104"/>
      <c r="H658" s="118"/>
      <c r="I658" s="6"/>
      <c r="J658" s="460"/>
      <c r="K658" s="460"/>
      <c r="L658" s="460"/>
      <c r="M658" s="460"/>
      <c r="N658" s="460"/>
    </row>
    <row r="659" spans="2:14" ht="22.35" customHeight="1">
      <c r="B659" s="189"/>
      <c r="C659" s="37"/>
      <c r="D659" s="37"/>
      <c r="E659" s="144"/>
      <c r="F659" s="144"/>
      <c r="G659" s="104"/>
      <c r="I659" s="6"/>
      <c r="J659" s="460"/>
      <c r="K659" s="460"/>
      <c r="L659" s="460"/>
      <c r="M659" s="460"/>
      <c r="N659" s="460"/>
    </row>
    <row r="660" spans="2:14" ht="22.35" customHeight="1">
      <c r="B660" s="18" t="s">
        <v>361</v>
      </c>
      <c r="C660" s="19"/>
      <c r="D660" s="20"/>
      <c r="E660" s="20"/>
      <c r="F660" s="20"/>
      <c r="G660" s="21"/>
      <c r="H660" s="21"/>
      <c r="I660" s="6"/>
      <c r="J660" s="460"/>
      <c r="K660" s="460"/>
      <c r="L660" s="460"/>
      <c r="M660" s="460"/>
      <c r="N660" s="460"/>
    </row>
    <row r="661" spans="2:14" ht="22.35" customHeight="1">
      <c r="B661" s="30" t="s">
        <v>4</v>
      </c>
      <c r="C661" s="31" t="s">
        <v>5</v>
      </c>
      <c r="D661" s="30" t="s">
        <v>38</v>
      </c>
      <c r="E661" s="30" t="s">
        <v>301</v>
      </c>
      <c r="F661" s="30"/>
      <c r="G661" s="64" t="s">
        <v>40</v>
      </c>
      <c r="H661" s="64" t="s">
        <v>41</v>
      </c>
      <c r="I661" s="6"/>
      <c r="J661" s="460"/>
      <c r="K661" s="460"/>
      <c r="L661" s="460"/>
      <c r="M661" s="460"/>
      <c r="N661" s="460"/>
    </row>
    <row r="662" spans="2:14" ht="22.35" customHeight="1">
      <c r="B662" s="616"/>
      <c r="C662" s="53" t="s">
        <v>362</v>
      </c>
      <c r="D662" s="37" t="s">
        <v>363</v>
      </c>
      <c r="E662" s="208" t="s">
        <v>364</v>
      </c>
      <c r="F662" s="144"/>
      <c r="G662" s="104">
        <v>0.97</v>
      </c>
      <c r="H662" s="39">
        <f>G662*$H$60</f>
        <v>49.140199999999993</v>
      </c>
      <c r="I662" s="6"/>
      <c r="J662" s="460"/>
      <c r="K662" s="460"/>
      <c r="L662" s="460"/>
      <c r="M662" s="460"/>
      <c r="N662" s="460"/>
    </row>
    <row r="663" spans="2:14" ht="22.35" customHeight="1">
      <c r="B663" s="617"/>
      <c r="C663" s="209" t="s">
        <v>365</v>
      </c>
      <c r="D663" s="37"/>
      <c r="E663" s="144"/>
      <c r="F663" s="144"/>
      <c r="G663" s="104"/>
      <c r="H663" s="66"/>
      <c r="I663" s="6"/>
      <c r="J663" s="460"/>
      <c r="K663" s="460"/>
      <c r="L663" s="460"/>
      <c r="M663" s="460"/>
      <c r="N663" s="460"/>
    </row>
    <row r="664" spans="2:14" ht="22.35" customHeight="1">
      <c r="B664" s="617"/>
      <c r="C664" s="209" t="s">
        <v>366</v>
      </c>
      <c r="D664" s="37"/>
      <c r="E664" s="144" t="s">
        <v>367</v>
      </c>
      <c r="F664" s="144"/>
      <c r="G664" s="104"/>
      <c r="H664" s="66"/>
      <c r="I664" s="6"/>
      <c r="J664" s="460"/>
      <c r="K664" s="460"/>
      <c r="L664" s="460"/>
      <c r="M664" s="460"/>
      <c r="N664" s="460"/>
    </row>
    <row r="665" spans="2:14" ht="22.35" customHeight="1">
      <c r="B665" s="623"/>
      <c r="C665" s="37" t="s">
        <v>368</v>
      </c>
      <c r="D665" s="67"/>
      <c r="E665" s="156" t="s">
        <v>369</v>
      </c>
      <c r="F665" s="156"/>
      <c r="G665" s="157"/>
      <c r="H665" s="158"/>
      <c r="I665" s="6"/>
      <c r="J665" s="460"/>
      <c r="K665" s="460"/>
      <c r="L665" s="460"/>
      <c r="M665" s="460"/>
      <c r="N665" s="460"/>
    </row>
    <row r="666" spans="2:14" ht="22.35" customHeight="1">
      <c r="B666" s="210" t="s">
        <v>370</v>
      </c>
      <c r="C666" s="37" t="s">
        <v>371</v>
      </c>
      <c r="D666" s="37"/>
      <c r="E666" s="144"/>
      <c r="F666" s="144"/>
      <c r="G666" s="104"/>
      <c r="H666" s="66"/>
      <c r="I666" s="6"/>
      <c r="J666" s="460"/>
      <c r="K666" s="460"/>
      <c r="L666" s="460"/>
      <c r="M666" s="460"/>
      <c r="N666" s="460"/>
    </row>
    <row r="667" spans="2:14" ht="22.35" customHeight="1">
      <c r="B667" s="211" t="s">
        <v>372</v>
      </c>
      <c r="C667" s="37"/>
      <c r="D667" s="37"/>
      <c r="E667" s="144"/>
      <c r="F667" s="144"/>
      <c r="G667" s="104"/>
      <c r="H667" s="118"/>
      <c r="I667" s="6"/>
      <c r="J667" s="460"/>
      <c r="K667" s="460"/>
      <c r="L667" s="460"/>
      <c r="M667" s="460"/>
      <c r="N667" s="460"/>
    </row>
    <row r="668" spans="2:14" ht="22.35" customHeight="1">
      <c r="B668" s="211" t="s">
        <v>373</v>
      </c>
      <c r="C668" s="37"/>
      <c r="D668" s="37"/>
      <c r="E668" s="144"/>
      <c r="F668" s="144"/>
      <c r="G668" s="104"/>
      <c r="H668" s="118"/>
      <c r="I668" s="6"/>
      <c r="J668" s="460"/>
      <c r="K668" s="460"/>
      <c r="L668" s="460"/>
      <c r="M668" s="460"/>
      <c r="N668" s="460"/>
    </row>
    <row r="669" spans="2:14" ht="22.35" customHeight="1">
      <c r="B669" s="211" t="s">
        <v>374</v>
      </c>
      <c r="I669" s="6"/>
      <c r="J669" s="460"/>
      <c r="K669" s="460"/>
      <c r="L669" s="460"/>
      <c r="M669" s="460"/>
      <c r="N669" s="460"/>
    </row>
    <row r="670" spans="2:14" ht="22.35" customHeight="1">
      <c r="B670" s="211" t="s">
        <v>375</v>
      </c>
      <c r="I670" s="6"/>
      <c r="J670" s="460"/>
      <c r="K670" s="460"/>
      <c r="L670" s="460"/>
      <c r="M670" s="460"/>
      <c r="N670" s="460"/>
    </row>
    <row r="671" spans="2:14" ht="22.35" customHeight="1">
      <c r="B671" s="622"/>
      <c r="C671" s="53" t="s">
        <v>362</v>
      </c>
      <c r="D671" s="37" t="s">
        <v>363</v>
      </c>
      <c r="E671" s="208" t="s">
        <v>364</v>
      </c>
      <c r="F671" s="144"/>
      <c r="G671" s="104">
        <v>1.1499999999999999</v>
      </c>
      <c r="H671" s="39">
        <f>G671*$H$60</f>
        <v>58.258999999999993</v>
      </c>
      <c r="I671" s="6"/>
      <c r="J671" s="460"/>
      <c r="K671" s="460"/>
      <c r="L671" s="460"/>
      <c r="M671" s="460"/>
      <c r="N671" s="460"/>
    </row>
    <row r="672" spans="2:14" ht="22.35" customHeight="1">
      <c r="B672" s="622"/>
      <c r="C672" s="209" t="s">
        <v>365</v>
      </c>
      <c r="D672" s="37"/>
      <c r="E672" s="144"/>
      <c r="F672" s="144"/>
      <c r="G672" s="104"/>
      <c r="H672" s="66"/>
      <c r="I672" s="6"/>
      <c r="J672" s="460"/>
      <c r="K672" s="460"/>
      <c r="L672" s="460"/>
      <c r="M672" s="460"/>
      <c r="N672" s="460"/>
    </row>
    <row r="673" spans="2:14" ht="22.35" customHeight="1">
      <c r="B673" s="622"/>
      <c r="C673" s="209" t="s">
        <v>1303</v>
      </c>
      <c r="D673" s="37"/>
      <c r="E673" s="144" t="s">
        <v>367</v>
      </c>
      <c r="F673" s="144"/>
      <c r="G673" s="104"/>
      <c r="H673" s="66"/>
      <c r="I673" s="6"/>
      <c r="J673" s="460"/>
      <c r="K673" s="460"/>
      <c r="L673" s="460"/>
      <c r="M673" s="460"/>
      <c r="N673" s="460"/>
    </row>
    <row r="674" spans="2:14" ht="22.35" customHeight="1">
      <c r="B674" s="624"/>
      <c r="C674" s="37" t="s">
        <v>368</v>
      </c>
      <c r="D674" s="67"/>
      <c r="E674" s="156" t="s">
        <v>369</v>
      </c>
      <c r="F674" s="156"/>
      <c r="G674" s="157"/>
      <c r="H674" s="158"/>
      <c r="I674" s="6"/>
      <c r="J674" s="460"/>
      <c r="K674" s="460"/>
      <c r="L674" s="460"/>
      <c r="M674" s="460"/>
      <c r="N674" s="460"/>
    </row>
    <row r="675" spans="2:14" ht="22.35" customHeight="1">
      <c r="B675" s="210" t="s">
        <v>370</v>
      </c>
      <c r="C675" s="37" t="s">
        <v>1305</v>
      </c>
      <c r="D675" s="37"/>
      <c r="E675" s="144"/>
      <c r="F675" s="144"/>
      <c r="G675" s="104"/>
      <c r="H675" s="66"/>
      <c r="I675" s="6"/>
      <c r="J675" s="460"/>
      <c r="K675" s="460"/>
      <c r="L675" s="460"/>
      <c r="M675" s="460"/>
      <c r="N675" s="460"/>
    </row>
    <row r="676" spans="2:14" ht="22.35" customHeight="1">
      <c r="B676" s="211" t="s">
        <v>372</v>
      </c>
      <c r="C676" s="37"/>
      <c r="D676" s="37"/>
      <c r="E676" s="144"/>
      <c r="F676" s="144"/>
      <c r="G676" s="104"/>
      <c r="H676" s="118"/>
      <c r="I676" s="6"/>
      <c r="J676" s="460"/>
      <c r="K676" s="460"/>
      <c r="L676" s="460"/>
      <c r="M676" s="460"/>
      <c r="N676" s="460"/>
    </row>
    <row r="677" spans="2:14" ht="22.35" customHeight="1">
      <c r="B677" s="211" t="s">
        <v>1304</v>
      </c>
      <c r="C677" s="37"/>
      <c r="D677" s="37"/>
      <c r="E677" s="144"/>
      <c r="F677" s="144"/>
      <c r="G677" s="104"/>
      <c r="H677" s="118"/>
      <c r="I677" s="6"/>
      <c r="J677" s="460"/>
      <c r="K677" s="460"/>
      <c r="L677" s="460"/>
      <c r="M677" s="460"/>
      <c r="N677" s="460"/>
    </row>
    <row r="678" spans="2:14" ht="22.35" customHeight="1">
      <c r="B678" s="211" t="s">
        <v>374</v>
      </c>
      <c r="I678" s="6"/>
      <c r="J678" s="460"/>
      <c r="K678" s="460"/>
      <c r="L678" s="460"/>
      <c r="M678" s="460"/>
      <c r="N678" s="460"/>
    </row>
    <row r="679" spans="2:14" ht="22.35" customHeight="1">
      <c r="B679" s="211" t="s">
        <v>379</v>
      </c>
      <c r="I679" s="6"/>
      <c r="J679" s="460"/>
      <c r="K679" s="460"/>
      <c r="L679" s="460"/>
      <c r="M679" s="460"/>
      <c r="N679" s="460"/>
    </row>
    <row r="680" spans="2:14" ht="22.35" customHeight="1">
      <c r="B680" s="65"/>
      <c r="C680" s="53" t="s">
        <v>362</v>
      </c>
      <c r="D680" s="37" t="s">
        <v>363</v>
      </c>
      <c r="E680" s="208" t="s">
        <v>364</v>
      </c>
      <c r="F680" s="144"/>
      <c r="G680" s="104">
        <v>1.25</v>
      </c>
      <c r="H680" s="39">
        <f>G680*$H$60</f>
        <v>63.324999999999996</v>
      </c>
      <c r="I680" s="6"/>
      <c r="J680" s="460"/>
      <c r="K680" s="460"/>
      <c r="L680" s="460"/>
      <c r="M680" s="460"/>
      <c r="N680" s="460"/>
    </row>
    <row r="681" spans="2:14" ht="22.35" customHeight="1">
      <c r="B681" s="144"/>
      <c r="C681" s="209" t="s">
        <v>365</v>
      </c>
      <c r="D681" s="37"/>
      <c r="E681" s="144"/>
      <c r="F681" s="144"/>
      <c r="G681" s="104"/>
      <c r="H681" s="66"/>
      <c r="I681" s="6"/>
      <c r="J681" s="460"/>
      <c r="K681" s="460"/>
      <c r="L681" s="460"/>
      <c r="M681" s="460"/>
      <c r="N681" s="460"/>
    </row>
    <row r="682" spans="2:14" ht="22.35" customHeight="1">
      <c r="B682" s="144"/>
      <c r="C682" s="209" t="s">
        <v>376</v>
      </c>
      <c r="D682" s="37"/>
      <c r="E682" s="144" t="s">
        <v>367</v>
      </c>
      <c r="F682" s="144"/>
      <c r="G682" s="104"/>
      <c r="H682" s="66"/>
      <c r="I682" s="6"/>
      <c r="J682" s="460"/>
      <c r="K682" s="460"/>
      <c r="L682" s="460"/>
      <c r="M682" s="460"/>
      <c r="N682" s="460"/>
    </row>
    <row r="683" spans="2:14" ht="22.35" customHeight="1">
      <c r="B683" s="156"/>
      <c r="C683" s="37" t="s">
        <v>368</v>
      </c>
      <c r="D683" s="67"/>
      <c r="E683" s="156" t="s">
        <v>369</v>
      </c>
      <c r="F683" s="156"/>
      <c r="G683" s="157"/>
      <c r="H683" s="158"/>
      <c r="I683" s="6"/>
      <c r="J683" s="460"/>
      <c r="K683" s="460"/>
      <c r="L683" s="460"/>
      <c r="M683" s="460"/>
      <c r="N683" s="460"/>
    </row>
    <row r="684" spans="2:14" ht="22.35" customHeight="1">
      <c r="B684" s="210" t="s">
        <v>370</v>
      </c>
      <c r="C684" s="37" t="s">
        <v>377</v>
      </c>
      <c r="D684" s="37"/>
      <c r="E684" s="144"/>
      <c r="F684" s="144"/>
      <c r="G684" s="104"/>
      <c r="H684" s="66"/>
      <c r="I684" s="6"/>
      <c r="J684" s="460"/>
      <c r="K684" s="460"/>
      <c r="L684" s="460"/>
      <c r="M684" s="460"/>
      <c r="N684" s="460"/>
    </row>
    <row r="685" spans="2:14" ht="22.35" customHeight="1">
      <c r="B685" s="211" t="s">
        <v>372</v>
      </c>
      <c r="C685" s="37"/>
      <c r="D685" s="37"/>
      <c r="E685" s="144"/>
      <c r="F685" s="144"/>
      <c r="G685" s="104"/>
      <c r="H685" s="118"/>
      <c r="I685" s="6"/>
      <c r="J685" s="460"/>
      <c r="K685" s="460"/>
      <c r="L685" s="460"/>
      <c r="M685" s="460"/>
      <c r="N685" s="460"/>
    </row>
    <row r="686" spans="2:14" ht="22.35" customHeight="1">
      <c r="B686" s="211" t="s">
        <v>378</v>
      </c>
      <c r="C686" s="37"/>
      <c r="D686" s="37"/>
      <c r="E686" s="144"/>
      <c r="F686" s="144"/>
      <c r="G686" s="104"/>
      <c r="H686" s="118"/>
      <c r="I686" s="6"/>
      <c r="J686" s="460"/>
      <c r="K686" s="460"/>
      <c r="L686" s="460"/>
      <c r="M686" s="460"/>
      <c r="N686" s="460"/>
    </row>
    <row r="687" spans="2:14" ht="22.35" customHeight="1">
      <c r="B687" s="211" t="s">
        <v>374</v>
      </c>
      <c r="I687" s="6"/>
      <c r="J687" s="460"/>
      <c r="K687" s="460"/>
      <c r="L687" s="460"/>
      <c r="M687" s="460"/>
      <c r="N687" s="460"/>
    </row>
    <row r="688" spans="2:14" ht="22.35" customHeight="1">
      <c r="B688" s="211" t="s">
        <v>379</v>
      </c>
      <c r="I688" s="6"/>
      <c r="J688" s="460"/>
      <c r="K688" s="460"/>
      <c r="L688" s="460"/>
      <c r="M688" s="460"/>
      <c r="N688" s="460"/>
    </row>
    <row r="689" spans="2:14" ht="22.35" customHeight="1">
      <c r="B689" s="616"/>
      <c r="C689" s="53" t="s">
        <v>380</v>
      </c>
      <c r="D689" s="37" t="s">
        <v>363</v>
      </c>
      <c r="E689" s="208" t="s">
        <v>364</v>
      </c>
      <c r="F689" s="144"/>
      <c r="G689" s="104">
        <v>0.7</v>
      </c>
      <c r="H689" s="39">
        <f>G689*$H$60</f>
        <v>35.461999999999996</v>
      </c>
      <c r="I689" s="6"/>
      <c r="J689" s="460"/>
      <c r="K689" s="460"/>
      <c r="L689" s="460"/>
      <c r="M689" s="460"/>
      <c r="N689" s="460"/>
    </row>
    <row r="690" spans="2:14" ht="22.35" customHeight="1">
      <c r="B690" s="617"/>
      <c r="C690" s="209" t="s">
        <v>365</v>
      </c>
      <c r="D690" s="37"/>
      <c r="E690" s="144"/>
      <c r="F690" s="144"/>
      <c r="G690" s="104"/>
      <c r="H690" s="66"/>
      <c r="I690" s="6"/>
      <c r="J690" s="460"/>
      <c r="K690" s="460"/>
      <c r="L690" s="460"/>
      <c r="M690" s="460"/>
      <c r="N690" s="460"/>
    </row>
    <row r="691" spans="2:14" ht="22.35" customHeight="1">
      <c r="B691" s="617"/>
      <c r="C691" s="209" t="s">
        <v>381</v>
      </c>
      <c r="D691" s="37"/>
      <c r="E691" s="144" t="s">
        <v>367</v>
      </c>
      <c r="F691" s="144"/>
      <c r="G691" s="104"/>
      <c r="H691" s="66"/>
      <c r="I691" s="6"/>
      <c r="J691" s="460"/>
      <c r="K691" s="460"/>
      <c r="L691" s="460"/>
      <c r="M691" s="460"/>
      <c r="N691" s="460"/>
    </row>
    <row r="692" spans="2:14" ht="22.35" customHeight="1">
      <c r="B692" s="623"/>
      <c r="C692" s="37" t="s">
        <v>368</v>
      </c>
      <c r="D692" s="67"/>
      <c r="E692" s="156" t="s">
        <v>369</v>
      </c>
      <c r="F692" s="156"/>
      <c r="G692" s="157"/>
      <c r="H692" s="158"/>
      <c r="I692" s="6"/>
      <c r="J692" s="460"/>
      <c r="K692" s="460"/>
      <c r="L692" s="460"/>
      <c r="M692" s="460"/>
      <c r="N692" s="460"/>
    </row>
    <row r="693" spans="2:14" ht="22.35" customHeight="1">
      <c r="B693" s="210" t="s">
        <v>370</v>
      </c>
      <c r="C693" s="37"/>
      <c r="D693" s="37"/>
      <c r="E693" s="144"/>
      <c r="F693" s="144"/>
      <c r="G693" s="104"/>
      <c r="H693" s="66"/>
      <c r="I693" s="6"/>
      <c r="J693" s="460"/>
      <c r="K693" s="460"/>
      <c r="L693" s="460"/>
      <c r="M693" s="460"/>
      <c r="N693" s="460"/>
    </row>
    <row r="694" spans="2:14" ht="22.35" customHeight="1">
      <c r="B694" s="211" t="s">
        <v>382</v>
      </c>
      <c r="C694" s="37"/>
      <c r="D694" s="37"/>
      <c r="E694" s="144"/>
      <c r="F694" s="144"/>
      <c r="G694" s="104"/>
      <c r="H694" s="118"/>
      <c r="I694" s="6"/>
      <c r="J694" s="460"/>
      <c r="K694" s="460"/>
      <c r="L694" s="460"/>
      <c r="M694" s="460"/>
      <c r="N694" s="460"/>
    </row>
    <row r="695" spans="2:14" ht="22.35" customHeight="1">
      <c r="B695" s="211" t="s">
        <v>383</v>
      </c>
      <c r="C695" s="37"/>
      <c r="D695" s="37"/>
      <c r="E695" s="144"/>
      <c r="F695" s="144"/>
      <c r="G695" s="104"/>
      <c r="H695" s="118"/>
      <c r="I695" s="6"/>
      <c r="J695" s="460"/>
      <c r="K695" s="460"/>
      <c r="L695" s="460"/>
      <c r="M695" s="460"/>
      <c r="N695" s="460"/>
    </row>
    <row r="696" spans="2:14" ht="22.35" customHeight="1">
      <c r="B696" s="211" t="s">
        <v>384</v>
      </c>
      <c r="I696" s="6"/>
      <c r="J696" s="460"/>
      <c r="K696" s="460"/>
      <c r="L696" s="460"/>
      <c r="M696" s="460"/>
      <c r="N696" s="460"/>
    </row>
    <row r="697" spans="2:14" ht="22.35" customHeight="1">
      <c r="B697" s="211" t="s">
        <v>375</v>
      </c>
      <c r="C697" s="4"/>
      <c r="D697" s="4"/>
      <c r="I697" s="6"/>
      <c r="J697" s="460"/>
      <c r="K697" s="460"/>
      <c r="L697" s="460"/>
      <c r="M697" s="460"/>
      <c r="N697" s="460"/>
    </row>
    <row r="698" spans="2:14" ht="22.35" customHeight="1">
      <c r="B698" s="643"/>
      <c r="C698" s="590" t="s">
        <v>1306</v>
      </c>
      <c r="D698" s="4"/>
      <c r="E698" s="642" t="s">
        <v>1307</v>
      </c>
      <c r="G698" s="104"/>
      <c r="H698" s="39">
        <f>G698*$H$60</f>
        <v>0</v>
      </c>
      <c r="I698" s="6"/>
      <c r="J698" s="460"/>
      <c r="K698" s="460"/>
      <c r="L698" s="460"/>
      <c r="M698" s="460"/>
      <c r="N698" s="460"/>
    </row>
    <row r="699" spans="2:14" ht="22.35" customHeight="1">
      <c r="B699" s="643"/>
      <c r="C699" s="590" t="s">
        <v>1316</v>
      </c>
      <c r="D699" s="4"/>
      <c r="E699" s="642"/>
      <c r="I699" s="6"/>
      <c r="J699" s="460"/>
      <c r="K699" s="460"/>
      <c r="L699" s="460"/>
      <c r="M699" s="460"/>
      <c r="N699" s="460"/>
    </row>
    <row r="700" spans="2:14" ht="22.35" customHeight="1">
      <c r="B700" s="643"/>
      <c r="C700" s="37" t="s">
        <v>1317</v>
      </c>
      <c r="D700" s="4"/>
      <c r="I700" s="6"/>
      <c r="J700" s="460"/>
      <c r="K700" s="460"/>
      <c r="L700" s="460"/>
      <c r="M700" s="460"/>
      <c r="N700" s="460"/>
    </row>
    <row r="701" spans="2:14" ht="22.35" customHeight="1">
      <c r="B701" s="643"/>
      <c r="C701" s="4"/>
      <c r="D701" s="4"/>
      <c r="I701" s="6"/>
      <c r="J701" s="460"/>
      <c r="K701" s="460"/>
      <c r="L701" s="460"/>
      <c r="M701" s="460"/>
      <c r="N701" s="460"/>
    </row>
    <row r="702" spans="2:14" ht="22.35" customHeight="1">
      <c r="B702" s="211" t="s">
        <v>370</v>
      </c>
      <c r="C702" s="4"/>
      <c r="D702" s="4"/>
      <c r="I702" s="6"/>
      <c r="J702" s="460"/>
      <c r="K702" s="460"/>
      <c r="L702" s="460"/>
      <c r="M702" s="460"/>
      <c r="N702" s="460"/>
    </row>
    <row r="703" spans="2:14" ht="22.35" customHeight="1">
      <c r="B703" s="211" t="s">
        <v>1308</v>
      </c>
      <c r="C703" s="4"/>
      <c r="D703" s="4"/>
      <c r="I703" s="6"/>
      <c r="J703" s="460"/>
      <c r="K703" s="460"/>
      <c r="L703" s="460"/>
      <c r="M703" s="460"/>
      <c r="N703" s="460"/>
    </row>
    <row r="704" spans="2:14" ht="22.35" customHeight="1">
      <c r="B704" s="211" t="s">
        <v>1309</v>
      </c>
      <c r="C704" s="4"/>
      <c r="D704" s="4"/>
      <c r="I704" s="6"/>
      <c r="J704" s="460"/>
      <c r="K704" s="460"/>
      <c r="L704" s="460"/>
      <c r="M704" s="460"/>
      <c r="N704" s="460"/>
    </row>
    <row r="705" spans="2:14" ht="22.35" customHeight="1">
      <c r="B705" s="211" t="s">
        <v>1310</v>
      </c>
      <c r="C705" s="4"/>
      <c r="D705" s="4"/>
      <c r="I705" s="6"/>
      <c r="J705" s="460"/>
      <c r="K705" s="460"/>
      <c r="L705" s="460"/>
      <c r="M705" s="460"/>
      <c r="N705" s="460"/>
    </row>
    <row r="706" spans="2:14" ht="22.35" customHeight="1">
      <c r="B706" s="211" t="s">
        <v>1311</v>
      </c>
      <c r="C706" s="83"/>
      <c r="D706" s="83"/>
      <c r="E706" s="83"/>
      <c r="I706" s="6"/>
      <c r="J706" s="460"/>
      <c r="K706" s="460"/>
      <c r="L706" s="460"/>
      <c r="M706" s="460"/>
      <c r="N706" s="460"/>
    </row>
    <row r="707" spans="2:14" ht="22.35" customHeight="1">
      <c r="B707" s="211"/>
      <c r="C707" s="81" t="s">
        <v>385</v>
      </c>
      <c r="E707" s="208" t="s">
        <v>364</v>
      </c>
      <c r="G707" s="104">
        <v>8.51</v>
      </c>
      <c r="H707" s="39">
        <f>G707*$H$60</f>
        <v>431.11659999999995</v>
      </c>
      <c r="I707" s="6"/>
      <c r="J707" s="460"/>
      <c r="K707" s="460"/>
      <c r="L707" s="460"/>
      <c r="M707" s="460"/>
      <c r="N707" s="460"/>
    </row>
    <row r="708" spans="2:14" ht="22.35" customHeight="1">
      <c r="B708" s="211"/>
      <c r="C708" s="633" t="s">
        <v>386</v>
      </c>
      <c r="D708" s="99" t="s">
        <v>387</v>
      </c>
      <c r="I708" s="6"/>
      <c r="J708" s="460"/>
      <c r="K708" s="460"/>
      <c r="L708" s="460"/>
      <c r="M708" s="460"/>
      <c r="N708" s="460"/>
    </row>
    <row r="709" spans="2:14" ht="22.35" customHeight="1">
      <c r="B709" s="211"/>
      <c r="C709" s="633"/>
      <c r="I709" s="6"/>
      <c r="J709" s="460"/>
      <c r="K709" s="460"/>
      <c r="L709" s="460"/>
      <c r="M709" s="460"/>
      <c r="N709" s="460"/>
    </row>
    <row r="710" spans="2:14" ht="22.35" customHeight="1">
      <c r="B710" s="211"/>
      <c r="I710" s="6"/>
      <c r="J710" s="460"/>
      <c r="K710" s="460"/>
      <c r="L710" s="460"/>
      <c r="M710" s="460"/>
      <c r="N710" s="460"/>
    </row>
    <row r="711" spans="2:14" ht="44.65" customHeight="1">
      <c r="B711" s="100" t="s">
        <v>388</v>
      </c>
      <c r="C711" s="15"/>
      <c r="D711" s="155"/>
      <c r="I711" s="6"/>
      <c r="J711" s="460"/>
      <c r="K711" s="460"/>
      <c r="L711" s="460"/>
      <c r="M711" s="460"/>
      <c r="N711" s="460"/>
    </row>
    <row r="712" spans="2:14" ht="22.35" customHeight="1">
      <c r="B712" s="14"/>
      <c r="C712" s="155"/>
      <c r="I712" s="6"/>
      <c r="J712" s="460"/>
      <c r="K712" s="460"/>
      <c r="L712" s="460"/>
      <c r="M712" s="460"/>
      <c r="N712" s="460"/>
    </row>
    <row r="713" spans="2:14" ht="22.35" customHeight="1">
      <c r="B713" s="18"/>
      <c r="C713" s="19"/>
      <c r="D713" s="20"/>
      <c r="E713" s="20"/>
      <c r="F713" s="20"/>
      <c r="G713" s="21"/>
      <c r="H713" s="21"/>
      <c r="I713" s="6"/>
      <c r="J713" s="460"/>
      <c r="K713" s="460"/>
      <c r="L713" s="460"/>
      <c r="M713" s="460"/>
      <c r="N713" s="460"/>
    </row>
    <row r="714" spans="2:14" ht="22.35" customHeight="1" thickBot="1">
      <c r="B714" s="30" t="s">
        <v>4</v>
      </c>
      <c r="C714" s="31" t="s">
        <v>5</v>
      </c>
      <c r="D714" s="30" t="s">
        <v>38</v>
      </c>
      <c r="E714" s="30" t="s">
        <v>301</v>
      </c>
      <c r="F714" s="366" t="s">
        <v>389</v>
      </c>
      <c r="G714" s="64" t="s">
        <v>113</v>
      </c>
      <c r="H714" s="64" t="s">
        <v>114</v>
      </c>
      <c r="I714" s="6"/>
      <c r="J714" s="460"/>
      <c r="K714" s="460"/>
      <c r="L714" s="460"/>
      <c r="M714" s="460"/>
      <c r="N714" s="460"/>
    </row>
    <row r="715" spans="2:14" ht="22.35" customHeight="1" thickTop="1" thickBot="1">
      <c r="B715" s="626" t="s">
        <v>390</v>
      </c>
      <c r="C715" s="443" t="s">
        <v>391</v>
      </c>
      <c r="D715" s="327" t="s">
        <v>392</v>
      </c>
      <c r="E715" s="327" t="s">
        <v>393</v>
      </c>
      <c r="F715" s="367">
        <v>502</v>
      </c>
      <c r="G715" s="365">
        <v>43.245728718189859</v>
      </c>
      <c r="H715" s="328">
        <f>G715*$H$60</f>
        <v>2190.8286168634982</v>
      </c>
      <c r="I715" s="6"/>
      <c r="J715" s="460"/>
      <c r="K715" s="460"/>
      <c r="L715" s="460"/>
      <c r="M715" s="460"/>
      <c r="N715" s="460"/>
    </row>
    <row r="716" spans="2:14" ht="22.35" customHeight="1" thickTop="1" thickBot="1">
      <c r="B716" s="627"/>
      <c r="C716" s="443" t="s">
        <v>394</v>
      </c>
      <c r="D716" s="327" t="s">
        <v>395</v>
      </c>
      <c r="E716" s="327" t="s">
        <v>396</v>
      </c>
      <c r="F716" s="367">
        <v>502</v>
      </c>
      <c r="G716" s="365">
        <v>20.167399999999997</v>
      </c>
      <c r="H716" s="328">
        <f t="shared" ref="H716:H719" si="44">G716*$H$60</f>
        <v>1021.6804839999998</v>
      </c>
      <c r="I716" s="6"/>
      <c r="J716" s="460"/>
      <c r="K716" s="460"/>
      <c r="L716" s="460"/>
      <c r="M716" s="460"/>
      <c r="N716" s="460"/>
    </row>
    <row r="717" spans="2:14" ht="22.35" customHeight="1" thickTop="1" thickBot="1">
      <c r="B717" s="627"/>
      <c r="C717" s="329" t="s">
        <v>1185</v>
      </c>
      <c r="D717" s="330" t="s">
        <v>397</v>
      </c>
      <c r="E717" s="330" t="s">
        <v>1206</v>
      </c>
      <c r="F717" s="368">
        <v>510</v>
      </c>
      <c r="G717" s="464">
        <v>72.554366834462684</v>
      </c>
      <c r="H717" s="331">
        <f t="shared" si="44"/>
        <v>3675.6042238338791</v>
      </c>
      <c r="I717" s="6"/>
      <c r="J717" s="460"/>
      <c r="K717" s="460"/>
      <c r="L717" s="460"/>
      <c r="M717" s="460"/>
      <c r="N717" s="460"/>
    </row>
    <row r="718" spans="2:14" ht="22.35" customHeight="1" thickTop="1" thickBot="1">
      <c r="B718" s="627"/>
      <c r="C718" s="329" t="s">
        <v>1189</v>
      </c>
      <c r="D718" s="330" t="s">
        <v>398</v>
      </c>
      <c r="E718" s="330" t="s">
        <v>1207</v>
      </c>
      <c r="F718" s="368">
        <v>510</v>
      </c>
      <c r="G718" s="464">
        <v>44.710001132272879</v>
      </c>
      <c r="H718" s="331">
        <f t="shared" si="44"/>
        <v>2265.0086573609437</v>
      </c>
      <c r="I718" s="6"/>
      <c r="J718" s="460"/>
      <c r="K718" s="460"/>
      <c r="L718" s="460"/>
      <c r="M718" s="460"/>
      <c r="N718" s="460"/>
    </row>
    <row r="719" spans="2:14" ht="22.35" customHeight="1" thickTop="1" thickBot="1">
      <c r="B719" s="627"/>
      <c r="C719" s="329" t="s">
        <v>1186</v>
      </c>
      <c r="D719" s="330" t="s">
        <v>399</v>
      </c>
      <c r="E719" s="330" t="s">
        <v>1208</v>
      </c>
      <c r="F719" s="368">
        <v>510</v>
      </c>
      <c r="G719" s="464">
        <v>32.636048099768303</v>
      </c>
      <c r="H719" s="331">
        <f t="shared" si="44"/>
        <v>1653.3421967342622</v>
      </c>
      <c r="I719" s="6"/>
      <c r="J719" s="460"/>
      <c r="K719" s="460"/>
      <c r="L719" s="460"/>
      <c r="M719" s="460"/>
      <c r="N719" s="460"/>
    </row>
    <row r="720" spans="2:14" ht="22.35" customHeight="1" thickTop="1" thickBot="1">
      <c r="B720" s="627"/>
      <c r="C720" s="299" t="s">
        <v>400</v>
      </c>
      <c r="D720" s="327" t="s">
        <v>401</v>
      </c>
      <c r="E720" s="327" t="s">
        <v>402</v>
      </c>
      <c r="F720" s="367">
        <v>402</v>
      </c>
      <c r="G720" s="365">
        <v>43.878479919750625</v>
      </c>
      <c r="H720" s="328">
        <f t="shared" ref="H720:H733" si="45">G720*$H$60</f>
        <v>2222.8837927345667</v>
      </c>
      <c r="I720" s="6"/>
      <c r="J720" s="460"/>
      <c r="K720" s="460"/>
      <c r="L720" s="460"/>
      <c r="M720" s="460"/>
      <c r="N720" s="460"/>
    </row>
    <row r="721" spans="2:14" ht="24.75" customHeight="1" thickTop="1" thickBot="1">
      <c r="B721" s="627"/>
      <c r="C721" s="299" t="s">
        <v>403</v>
      </c>
      <c r="D721" s="327" t="s">
        <v>404</v>
      </c>
      <c r="E721" s="327" t="s">
        <v>405</v>
      </c>
      <c r="F721" s="367">
        <v>403</v>
      </c>
      <c r="G721" s="365">
        <v>100.99106716931777</v>
      </c>
      <c r="H721" s="328">
        <f t="shared" si="45"/>
        <v>5116.2074627976381</v>
      </c>
      <c r="I721" s="6"/>
      <c r="J721" s="460"/>
      <c r="K721" s="460"/>
      <c r="L721" s="460"/>
      <c r="M721" s="460"/>
      <c r="N721" s="460"/>
    </row>
    <row r="722" spans="2:14" ht="24.75" customHeight="1" thickTop="1" thickBot="1">
      <c r="B722" s="627"/>
      <c r="C722" s="299" t="s">
        <v>406</v>
      </c>
      <c r="D722" s="327" t="s">
        <v>407</v>
      </c>
      <c r="E722" s="327" t="s">
        <v>408</v>
      </c>
      <c r="F722" s="367">
        <v>404</v>
      </c>
      <c r="G722" s="365">
        <v>107.43187809117352</v>
      </c>
      <c r="H722" s="328">
        <f t="shared" si="45"/>
        <v>5442.4989440988502</v>
      </c>
      <c r="I722" s="6"/>
      <c r="J722" s="460"/>
      <c r="K722" s="460"/>
      <c r="L722" s="460"/>
      <c r="M722" s="460"/>
      <c r="N722" s="460"/>
    </row>
    <row r="723" spans="2:14" ht="24.75" customHeight="1" thickTop="1" thickBot="1">
      <c r="B723" s="627"/>
      <c r="C723" s="299" t="s">
        <v>409</v>
      </c>
      <c r="D723" s="327" t="s">
        <v>410</v>
      </c>
      <c r="E723" s="327" t="s">
        <v>411</v>
      </c>
      <c r="F723" s="367">
        <v>478</v>
      </c>
      <c r="G723" s="365">
        <v>50.392173178958906</v>
      </c>
      <c r="H723" s="328">
        <f t="shared" si="45"/>
        <v>2552.8674932460581</v>
      </c>
      <c r="I723" s="6"/>
      <c r="J723" s="460"/>
      <c r="K723" s="460"/>
      <c r="L723" s="460"/>
      <c r="M723" s="460"/>
      <c r="N723" s="460"/>
    </row>
    <row r="724" spans="2:14" ht="24.75" customHeight="1" thickTop="1" thickBot="1">
      <c r="B724" s="627"/>
      <c r="C724" s="299" t="s">
        <v>412</v>
      </c>
      <c r="D724" s="327" t="s">
        <v>413</v>
      </c>
      <c r="E724" s="327" t="s">
        <v>414</v>
      </c>
      <c r="F724" s="367">
        <v>672</v>
      </c>
      <c r="G724" s="365">
        <v>70.035950795580504</v>
      </c>
      <c r="H724" s="328">
        <f t="shared" si="45"/>
        <v>3548.0212673041083</v>
      </c>
      <c r="I724" s="6"/>
      <c r="J724" s="460"/>
      <c r="K724" s="460"/>
      <c r="L724" s="460"/>
      <c r="M724" s="460"/>
      <c r="N724" s="460"/>
    </row>
    <row r="725" spans="2:14" ht="24.75" customHeight="1" thickTop="1" thickBot="1">
      <c r="B725" s="627"/>
      <c r="C725" s="299" t="s">
        <v>415</v>
      </c>
      <c r="D725" s="327" t="s">
        <v>416</v>
      </c>
      <c r="E725" s="327" t="s">
        <v>417</v>
      </c>
      <c r="F725" s="367">
        <v>481</v>
      </c>
      <c r="G725" s="365">
        <v>110.20471974408636</v>
      </c>
      <c r="H725" s="328">
        <f t="shared" si="45"/>
        <v>5582.9711022354149</v>
      </c>
      <c r="I725" s="6"/>
      <c r="J725" s="460"/>
      <c r="K725" s="460"/>
      <c r="L725" s="460"/>
      <c r="M725" s="460"/>
      <c r="N725" s="460"/>
    </row>
    <row r="726" spans="2:14" ht="24.75" customHeight="1" thickTop="1" thickBot="1">
      <c r="B726" s="627"/>
      <c r="C726" s="332" t="s">
        <v>1212</v>
      </c>
      <c r="D726" s="330" t="s">
        <v>419</v>
      </c>
      <c r="E726" s="330" t="s">
        <v>420</v>
      </c>
      <c r="F726" s="368">
        <v>33</v>
      </c>
      <c r="G726" s="464">
        <v>75.657829272274881</v>
      </c>
      <c r="H726" s="331">
        <f t="shared" si="45"/>
        <v>3832.8256309334452</v>
      </c>
      <c r="I726" s="6"/>
      <c r="J726" s="460"/>
      <c r="K726" s="460"/>
      <c r="L726" s="460"/>
      <c r="M726" s="460"/>
      <c r="N726" s="460"/>
    </row>
    <row r="727" spans="2:14" ht="24.75" customHeight="1" thickTop="1" thickBot="1">
      <c r="B727" s="627"/>
      <c r="C727" s="332" t="s">
        <v>1211</v>
      </c>
      <c r="D727" s="330" t="s">
        <v>422</v>
      </c>
      <c r="E727" s="330" t="s">
        <v>423</v>
      </c>
      <c r="F727" s="368">
        <v>508</v>
      </c>
      <c r="G727" s="464">
        <v>23.189834612174732</v>
      </c>
      <c r="H727" s="331">
        <f t="shared" si="45"/>
        <v>1174.7970214527718</v>
      </c>
      <c r="I727" s="6"/>
      <c r="J727" s="460"/>
      <c r="K727" s="460"/>
      <c r="L727" s="460"/>
      <c r="M727" s="460"/>
      <c r="N727" s="460"/>
    </row>
    <row r="728" spans="2:14" ht="24.75" customHeight="1" thickTop="1" thickBot="1">
      <c r="B728" s="627"/>
      <c r="C728" s="332" t="s">
        <v>1210</v>
      </c>
      <c r="D728" s="330" t="s">
        <v>425</v>
      </c>
      <c r="E728" s="330" t="s">
        <v>426</v>
      </c>
      <c r="F728" s="368">
        <v>941</v>
      </c>
      <c r="G728" s="464">
        <v>131.4896750845468</v>
      </c>
      <c r="H728" s="331">
        <f t="shared" si="45"/>
        <v>6661.2669397831405</v>
      </c>
      <c r="I728" s="6"/>
      <c r="J728" s="460"/>
      <c r="K728" s="460"/>
      <c r="L728" s="460"/>
      <c r="M728" s="460"/>
      <c r="N728" s="460"/>
    </row>
    <row r="729" spans="2:14" ht="24.75" customHeight="1" thickTop="1" thickBot="1">
      <c r="B729" s="627"/>
      <c r="C729" s="332" t="s">
        <v>1210</v>
      </c>
      <c r="D729" s="330" t="s">
        <v>427</v>
      </c>
      <c r="E729" s="330" t="s">
        <v>428</v>
      </c>
      <c r="F729" s="368">
        <v>942</v>
      </c>
      <c r="G729" s="464">
        <v>315.90451585440513</v>
      </c>
      <c r="H729" s="331">
        <f t="shared" si="45"/>
        <v>16003.722773184163</v>
      </c>
      <c r="I729" s="6"/>
      <c r="J729" s="460"/>
      <c r="K729" s="460"/>
      <c r="L729" s="460"/>
      <c r="M729" s="460"/>
      <c r="N729" s="460"/>
    </row>
    <row r="730" spans="2:14" ht="24.75" customHeight="1" thickTop="1" thickBot="1">
      <c r="B730" s="627"/>
      <c r="C730" s="332" t="s">
        <v>1210</v>
      </c>
      <c r="D730" s="330" t="s">
        <v>429</v>
      </c>
      <c r="E730" s="330" t="s">
        <v>430</v>
      </c>
      <c r="F730" s="368">
        <v>943</v>
      </c>
      <c r="G730" s="464">
        <v>29.16287344156774</v>
      </c>
      <c r="H730" s="331">
        <f t="shared" si="45"/>
        <v>1477.3911685498217</v>
      </c>
      <c r="I730" s="6"/>
      <c r="J730" s="460"/>
      <c r="K730" s="460"/>
      <c r="L730" s="460"/>
      <c r="M730" s="460"/>
      <c r="N730" s="460"/>
    </row>
    <row r="731" spans="2:14" ht="24.75" customHeight="1" thickTop="1" thickBot="1">
      <c r="B731" s="627"/>
      <c r="C731" s="332" t="s">
        <v>1210</v>
      </c>
      <c r="D731" s="330" t="s">
        <v>431</v>
      </c>
      <c r="E731" s="330" t="s">
        <v>432</v>
      </c>
      <c r="F731" s="368">
        <v>944</v>
      </c>
      <c r="G731" s="464">
        <v>13.542863413510045</v>
      </c>
      <c r="H731" s="331">
        <f t="shared" si="45"/>
        <v>686.0814605284188</v>
      </c>
      <c r="I731" s="6"/>
      <c r="J731" s="460"/>
      <c r="K731" s="460"/>
      <c r="L731" s="460"/>
      <c r="M731" s="460"/>
      <c r="N731" s="460"/>
    </row>
    <row r="732" spans="2:14" ht="24.75" customHeight="1" thickTop="1" thickBot="1">
      <c r="B732" s="627"/>
      <c r="C732" s="299" t="s">
        <v>1209</v>
      </c>
      <c r="D732" s="327" t="s">
        <v>434</v>
      </c>
      <c r="E732" s="327" t="s">
        <v>435</v>
      </c>
      <c r="F732" s="367">
        <v>120</v>
      </c>
      <c r="G732" s="365">
        <v>29.556438063271504</v>
      </c>
      <c r="H732" s="328">
        <f t="shared" si="45"/>
        <v>1497.3291522853342</v>
      </c>
      <c r="I732" s="6"/>
      <c r="J732" s="460"/>
      <c r="K732" s="460"/>
      <c r="L732" s="460"/>
      <c r="M732" s="460"/>
      <c r="N732" s="460"/>
    </row>
    <row r="733" spans="2:14" ht="24.75" customHeight="1" thickTop="1" thickBot="1">
      <c r="B733" s="627"/>
      <c r="C733" s="299" t="s">
        <v>436</v>
      </c>
      <c r="D733" s="327" t="s">
        <v>437</v>
      </c>
      <c r="E733" s="327" t="s">
        <v>438</v>
      </c>
      <c r="F733" s="367">
        <v>130</v>
      </c>
      <c r="G733" s="365">
        <v>5.9246714600590424</v>
      </c>
      <c r="H733" s="328">
        <f t="shared" si="45"/>
        <v>300.14385616659109</v>
      </c>
      <c r="I733" s="6"/>
      <c r="J733" s="460"/>
      <c r="K733" s="460"/>
      <c r="L733" s="460"/>
      <c r="M733" s="460"/>
      <c r="N733" s="460"/>
    </row>
    <row r="734" spans="2:14" ht="24.75" customHeight="1" thickTop="1" thickBot="1">
      <c r="B734" s="627"/>
      <c r="C734" s="369" t="s">
        <v>439</v>
      </c>
      <c r="D734" s="370" t="s">
        <v>440</v>
      </c>
      <c r="E734" s="371" t="s">
        <v>441</v>
      </c>
      <c r="F734" s="367">
        <v>500</v>
      </c>
      <c r="G734" s="365">
        <v>35.719633536484345</v>
      </c>
      <c r="H734" s="328">
        <f t="shared" ref="H734:H743" si="46">G734*$H$60</f>
        <v>1809.5566349582969</v>
      </c>
      <c r="I734" s="6"/>
      <c r="J734" s="460"/>
      <c r="K734" s="460"/>
      <c r="L734" s="460"/>
      <c r="M734" s="460"/>
      <c r="N734" s="460"/>
    </row>
    <row r="735" spans="2:14" ht="24.75" customHeight="1" thickTop="1" thickBot="1">
      <c r="B735" s="627"/>
      <c r="C735" s="409" t="s">
        <v>442</v>
      </c>
      <c r="D735" s="410" t="s">
        <v>443</v>
      </c>
      <c r="E735" s="411" t="s">
        <v>444</v>
      </c>
      <c r="F735" s="368">
        <v>104</v>
      </c>
      <c r="G735" s="464">
        <v>30.254783368449566</v>
      </c>
      <c r="H735" s="331">
        <f t="shared" si="46"/>
        <v>1532.707325445655</v>
      </c>
      <c r="I735" s="6"/>
      <c r="J735" s="460"/>
      <c r="K735" s="460"/>
      <c r="L735" s="460"/>
      <c r="M735" s="460"/>
      <c r="N735" s="460"/>
    </row>
    <row r="736" spans="2:14" ht="24.75" customHeight="1" thickTop="1" thickBot="1">
      <c r="B736" s="627"/>
      <c r="C736" s="409" t="s">
        <v>445</v>
      </c>
      <c r="D736" s="410" t="s">
        <v>446</v>
      </c>
      <c r="E736" s="411" t="s">
        <v>447</v>
      </c>
      <c r="F736" s="368">
        <v>105</v>
      </c>
      <c r="G736" s="464">
        <v>18.819544637834607</v>
      </c>
      <c r="H736" s="331">
        <f t="shared" si="46"/>
        <v>953.39813135270117</v>
      </c>
      <c r="I736" s="6"/>
      <c r="J736" s="460"/>
      <c r="K736" s="460"/>
      <c r="L736" s="460"/>
      <c r="M736" s="460"/>
      <c r="N736" s="460"/>
    </row>
    <row r="737" spans="2:14" ht="24.75" customHeight="1" thickTop="1" thickBot="1">
      <c r="B737" s="627"/>
      <c r="C737" s="409" t="s">
        <v>448</v>
      </c>
      <c r="D737" s="410" t="s">
        <v>449</v>
      </c>
      <c r="E737" s="411" t="s">
        <v>450</v>
      </c>
      <c r="F737" s="368">
        <v>101</v>
      </c>
      <c r="G737" s="464">
        <v>26.99561775538421</v>
      </c>
      <c r="H737" s="331">
        <f t="shared" si="46"/>
        <v>1367.5979954877639</v>
      </c>
      <c r="I737" s="6"/>
      <c r="J737" s="460"/>
      <c r="K737" s="460"/>
      <c r="L737" s="460"/>
      <c r="M737" s="460"/>
      <c r="N737" s="460"/>
    </row>
    <row r="738" spans="2:14" ht="24.75" customHeight="1" thickTop="1" thickBot="1">
      <c r="B738" s="627"/>
      <c r="C738" s="409" t="s">
        <v>451</v>
      </c>
      <c r="D738" s="410" t="s">
        <v>452</v>
      </c>
      <c r="E738" s="411" t="s">
        <v>453</v>
      </c>
      <c r="F738" s="368"/>
      <c r="G738" s="464">
        <v>50.843637919238574</v>
      </c>
      <c r="H738" s="331">
        <f t="shared" si="46"/>
        <v>2575.7386969886261</v>
      </c>
      <c r="I738" s="6"/>
      <c r="J738" s="460"/>
      <c r="K738" s="460"/>
      <c r="L738" s="460"/>
      <c r="M738" s="460"/>
      <c r="N738" s="460"/>
    </row>
    <row r="739" spans="2:14" ht="24.75" customHeight="1" thickTop="1" thickBot="1">
      <c r="B739" s="627"/>
      <c r="C739" s="409" t="s">
        <v>1213</v>
      </c>
      <c r="D739" s="410" t="s">
        <v>454</v>
      </c>
      <c r="E739" s="411" t="s">
        <v>455</v>
      </c>
      <c r="F739" s="368">
        <v>100</v>
      </c>
      <c r="G739" s="464">
        <v>16.731796956035677</v>
      </c>
      <c r="H739" s="331">
        <f t="shared" si="46"/>
        <v>847.63283379276731</v>
      </c>
      <c r="I739" s="6"/>
      <c r="J739" s="460"/>
      <c r="K739" s="460"/>
      <c r="L739" s="460"/>
      <c r="M739" s="460"/>
      <c r="N739" s="460"/>
    </row>
    <row r="740" spans="2:14" ht="24.75" customHeight="1" thickTop="1" thickBot="1">
      <c r="B740" s="627"/>
      <c r="C740" s="409" t="s">
        <v>456</v>
      </c>
      <c r="D740" s="410" t="s">
        <v>457</v>
      </c>
      <c r="E740" s="411" t="s">
        <v>458</v>
      </c>
      <c r="F740" s="368">
        <v>102</v>
      </c>
      <c r="G740" s="464">
        <v>33.855170833665497</v>
      </c>
      <c r="H740" s="331">
        <f t="shared" si="46"/>
        <v>1715.102954433494</v>
      </c>
      <c r="I740" s="6"/>
      <c r="J740" s="460"/>
      <c r="K740" s="460"/>
      <c r="L740" s="460"/>
      <c r="M740" s="460"/>
      <c r="N740" s="460"/>
    </row>
    <row r="741" spans="2:14" ht="24.75" customHeight="1" thickTop="1" thickBot="1">
      <c r="B741" s="627"/>
      <c r="C741" s="409" t="s">
        <v>459</v>
      </c>
      <c r="D741" s="410" t="s">
        <v>460</v>
      </c>
      <c r="E741" s="411" t="s">
        <v>461</v>
      </c>
      <c r="F741" s="368">
        <v>103</v>
      </c>
      <c r="G741" s="464">
        <v>27.334851907425165</v>
      </c>
      <c r="H741" s="331">
        <f t="shared" si="46"/>
        <v>1384.7835976301587</v>
      </c>
      <c r="I741" s="6"/>
      <c r="J741" s="460"/>
      <c r="K741" s="460"/>
      <c r="L741" s="460"/>
      <c r="M741" s="460"/>
      <c r="N741" s="460"/>
    </row>
    <row r="742" spans="2:14" ht="24.75" customHeight="1" thickTop="1" thickBot="1">
      <c r="B742" s="627"/>
      <c r="C742" s="409" t="s">
        <v>462</v>
      </c>
      <c r="D742" s="410" t="s">
        <v>463</v>
      </c>
      <c r="E742" s="411" t="s">
        <v>464</v>
      </c>
      <c r="F742" s="368">
        <v>112</v>
      </c>
      <c r="G742" s="464">
        <v>31.034624378121848</v>
      </c>
      <c r="H742" s="331">
        <f t="shared" si="46"/>
        <v>1572.2140709956527</v>
      </c>
      <c r="I742" s="6"/>
      <c r="J742" s="460"/>
      <c r="K742" s="460"/>
      <c r="L742" s="460"/>
      <c r="M742" s="460"/>
      <c r="N742" s="460"/>
    </row>
    <row r="743" spans="2:14" ht="24.75" customHeight="1" thickTop="1" thickBot="1">
      <c r="B743" s="627"/>
      <c r="C743" s="409" t="s">
        <v>465</v>
      </c>
      <c r="D743" s="410" t="s">
        <v>466</v>
      </c>
      <c r="E743" s="411" t="s">
        <v>467</v>
      </c>
      <c r="F743" s="368">
        <v>111</v>
      </c>
      <c r="G743" s="464">
        <v>34.557491539062795</v>
      </c>
      <c r="H743" s="331">
        <f t="shared" si="46"/>
        <v>1750.682521368921</v>
      </c>
      <c r="I743" s="6"/>
      <c r="J743" s="460"/>
      <c r="K743" s="460"/>
      <c r="L743" s="460"/>
      <c r="M743" s="460"/>
      <c r="N743" s="460"/>
    </row>
    <row r="744" spans="2:14" ht="24.75" customHeight="1" thickTop="1" thickBot="1">
      <c r="B744" s="627"/>
      <c r="C744" s="299" t="s">
        <v>468</v>
      </c>
      <c r="D744" s="327" t="s">
        <v>469</v>
      </c>
      <c r="E744" s="327" t="s">
        <v>470</v>
      </c>
      <c r="F744" s="408" t="s">
        <v>471</v>
      </c>
      <c r="G744" s="365">
        <v>19.428440607617144</v>
      </c>
      <c r="H744" s="328">
        <f>G744*$H$60</f>
        <v>984.24480118188444</v>
      </c>
      <c r="I744" s="460"/>
      <c r="J744" s="460"/>
      <c r="K744" s="460"/>
      <c r="L744" s="460"/>
      <c r="M744" s="460"/>
      <c r="N744" s="460"/>
    </row>
    <row r="745" spans="2:14" ht="24.75" customHeight="1" thickTop="1" thickBot="1">
      <c r="B745" s="627"/>
      <c r="C745" s="299" t="s">
        <v>472</v>
      </c>
      <c r="D745" s="327" t="s">
        <v>473</v>
      </c>
      <c r="E745" s="327" t="s">
        <v>474</v>
      </c>
      <c r="F745" s="408" t="s">
        <v>471</v>
      </c>
      <c r="G745" s="365">
        <v>19.428440607617144</v>
      </c>
      <c r="H745" s="328">
        <f>G745*$H$60</f>
        <v>984.24480118188444</v>
      </c>
      <c r="I745" s="460"/>
      <c r="J745" s="460"/>
      <c r="K745" s="460"/>
      <c r="L745" s="460"/>
      <c r="M745" s="460"/>
      <c r="N745" s="460"/>
    </row>
    <row r="746" spans="2:14" ht="24.75" customHeight="1" thickTop="1" thickBot="1">
      <c r="B746" s="627"/>
      <c r="C746" s="299" t="s">
        <v>475</v>
      </c>
      <c r="D746" s="327" t="s">
        <v>476</v>
      </c>
      <c r="E746" s="327" t="s">
        <v>477</v>
      </c>
      <c r="F746" s="408" t="s">
        <v>471</v>
      </c>
      <c r="G746" s="365">
        <v>19.428440607617144</v>
      </c>
      <c r="H746" s="328">
        <f>G746*$H$60</f>
        <v>984.24480118188444</v>
      </c>
      <c r="I746" s="460"/>
      <c r="J746" s="460"/>
      <c r="K746" s="460"/>
      <c r="L746" s="460"/>
      <c r="M746" s="460"/>
      <c r="N746" s="460"/>
    </row>
    <row r="747" spans="2:14" ht="24.75" customHeight="1" thickTop="1" thickBot="1">
      <c r="B747" s="627"/>
      <c r="C747" s="299" t="s">
        <v>478</v>
      </c>
      <c r="D747" s="327" t="s">
        <v>479</v>
      </c>
      <c r="E747" s="327" t="s">
        <v>480</v>
      </c>
      <c r="F747" s="408" t="s">
        <v>471</v>
      </c>
      <c r="G747" s="365">
        <v>25.996479392046957</v>
      </c>
      <c r="H747" s="328">
        <f>G747*$H$60</f>
        <v>1316.9816460010989</v>
      </c>
      <c r="I747" s="460"/>
      <c r="J747" s="460"/>
      <c r="K747" s="460"/>
      <c r="L747" s="460"/>
      <c r="M747" s="460"/>
      <c r="N747" s="460"/>
    </row>
    <row r="748" spans="2:14" ht="24.75" customHeight="1" thickTop="1" thickBot="1">
      <c r="B748" s="627"/>
      <c r="C748" s="299" t="s">
        <v>481</v>
      </c>
      <c r="D748" s="327" t="s">
        <v>482</v>
      </c>
      <c r="E748" s="327" t="s">
        <v>483</v>
      </c>
      <c r="F748" s="408" t="s">
        <v>471</v>
      </c>
      <c r="G748" s="365">
        <v>21.67347317966388</v>
      </c>
      <c r="H748" s="328">
        <f>G748*$H$60</f>
        <v>1097.9781512817722</v>
      </c>
      <c r="I748" s="460"/>
      <c r="J748" s="460"/>
      <c r="K748" s="460"/>
      <c r="L748" s="460"/>
      <c r="M748" s="460"/>
      <c r="N748" s="460"/>
    </row>
    <row r="749" spans="2:14" ht="24.75" customHeight="1" thickTop="1">
      <c r="B749" s="372" t="s">
        <v>484</v>
      </c>
      <c r="D749" s="373"/>
      <c r="E749" s="373"/>
      <c r="G749" s="104"/>
      <c r="H749" s="66"/>
      <c r="I749" s="460"/>
      <c r="J749" s="460"/>
      <c r="K749" s="460"/>
      <c r="L749" s="460"/>
      <c r="M749" s="460"/>
      <c r="N749" s="460"/>
    </row>
    <row r="750" spans="2:14" ht="24.75" customHeight="1">
      <c r="B750" s="100"/>
      <c r="C750" s="372"/>
      <c r="D750" s="373"/>
      <c r="E750" s="373"/>
      <c r="G750" s="104"/>
      <c r="H750" s="66"/>
      <c r="I750" s="460"/>
      <c r="J750" s="460"/>
      <c r="K750" s="460"/>
      <c r="L750" s="460"/>
      <c r="M750" s="460"/>
      <c r="N750" s="460"/>
    </row>
    <row r="751" spans="2:14" ht="24.75" customHeight="1">
      <c r="B751" s="100"/>
      <c r="C751" s="372"/>
      <c r="D751" s="373"/>
      <c r="E751" s="373"/>
      <c r="G751" s="104"/>
      <c r="H751" s="66"/>
      <c r="I751" s="460"/>
      <c r="J751" s="460"/>
      <c r="K751" s="460"/>
      <c r="L751" s="460"/>
      <c r="M751" s="460"/>
      <c r="N751" s="460"/>
    </row>
    <row r="752" spans="2:14" ht="24.75" customHeight="1">
      <c r="B752" s="100"/>
      <c r="C752" s="372"/>
      <c r="D752" s="373"/>
      <c r="E752" s="373"/>
      <c r="G752" s="104"/>
      <c r="H752" s="66"/>
      <c r="I752" s="460"/>
      <c r="J752" s="460"/>
      <c r="K752" s="460"/>
      <c r="L752" s="460"/>
      <c r="M752" s="460"/>
      <c r="N752" s="460"/>
    </row>
    <row r="753" spans="2:14">
      <c r="I753" s="460"/>
      <c r="J753" s="460"/>
      <c r="K753" s="460"/>
      <c r="L753" s="460"/>
      <c r="M753" s="460"/>
      <c r="N753" s="460"/>
    </row>
    <row r="754" spans="2:14" ht="25.5">
      <c r="B754" s="18" t="s">
        <v>485</v>
      </c>
      <c r="C754" s="19"/>
      <c r="D754" s="20"/>
      <c r="E754" s="20"/>
      <c r="F754" s="20"/>
      <c r="G754" s="21"/>
      <c r="H754" s="21"/>
      <c r="I754" s="460"/>
      <c r="J754" s="460"/>
      <c r="K754" s="460"/>
      <c r="L754" s="460"/>
      <c r="M754" s="460"/>
      <c r="N754" s="460"/>
    </row>
    <row r="755" spans="2:14" ht="18">
      <c r="B755" s="30" t="s">
        <v>4</v>
      </c>
      <c r="C755" s="31" t="s">
        <v>5</v>
      </c>
      <c r="D755" s="30" t="s">
        <v>38</v>
      </c>
      <c r="E755" s="30" t="s">
        <v>301</v>
      </c>
      <c r="F755" s="30"/>
      <c r="G755" s="64" t="s">
        <v>113</v>
      </c>
      <c r="H755" s="64" t="s">
        <v>114</v>
      </c>
      <c r="I755" s="460"/>
      <c r="J755" s="460"/>
      <c r="K755" s="460"/>
      <c r="L755" s="460"/>
      <c r="M755" s="460"/>
      <c r="N755" s="460"/>
    </row>
    <row r="756" spans="2:14">
      <c r="B756" s="616"/>
      <c r="C756" s="36" t="s">
        <v>486</v>
      </c>
      <c r="D756" s="37"/>
      <c r="E756" s="215" t="s">
        <v>487</v>
      </c>
      <c r="F756" s="144"/>
      <c r="G756" s="104">
        <v>172.53120000000001</v>
      </c>
      <c r="H756" s="39">
        <f>G756*$H$60</f>
        <v>8740.4305920000006</v>
      </c>
      <c r="I756" s="460"/>
      <c r="J756" s="460"/>
      <c r="K756" s="460"/>
      <c r="L756" s="460"/>
      <c r="M756" s="460"/>
      <c r="N756" s="460"/>
    </row>
    <row r="757" spans="2:14">
      <c r="B757" s="617"/>
      <c r="C757" s="197" t="s">
        <v>488</v>
      </c>
      <c r="D757" s="37"/>
      <c r="E757" s="144"/>
      <c r="F757" s="144"/>
      <c r="G757" s="104"/>
      <c r="H757" s="39"/>
      <c r="I757" s="460"/>
      <c r="J757" s="460"/>
      <c r="K757" s="460"/>
      <c r="L757" s="460"/>
      <c r="M757" s="460"/>
      <c r="N757" s="460"/>
    </row>
    <row r="758" spans="2:14">
      <c r="B758" s="617"/>
      <c r="C758" s="37"/>
      <c r="D758" s="37"/>
      <c r="E758" s="144"/>
      <c r="F758" s="144"/>
      <c r="G758" s="104"/>
      <c r="H758" s="39"/>
      <c r="I758" s="460"/>
      <c r="J758" s="460"/>
      <c r="K758" s="460"/>
      <c r="L758" s="460"/>
      <c r="M758" s="460"/>
      <c r="N758" s="460"/>
    </row>
    <row r="759" spans="2:14">
      <c r="B759" s="623"/>
      <c r="C759" s="67"/>
      <c r="D759" s="67"/>
      <c r="F759" s="156"/>
      <c r="G759" s="157"/>
      <c r="H759" s="158"/>
      <c r="I759" s="460"/>
      <c r="J759" s="460"/>
      <c r="K759" s="460"/>
      <c r="L759" s="460"/>
      <c r="M759" s="460"/>
      <c r="N759" s="460"/>
    </row>
    <row r="760" spans="2:14">
      <c r="B760" s="625"/>
      <c r="C760" s="159" t="s">
        <v>489</v>
      </c>
      <c r="D760" s="160"/>
      <c r="E760" s="227" t="s">
        <v>490</v>
      </c>
      <c r="F760" s="146"/>
      <c r="G760" s="111">
        <v>11.591749999999999</v>
      </c>
      <c r="H760" s="179">
        <f>G760*$H$60</f>
        <v>587.23805499999992</v>
      </c>
      <c r="I760" s="460"/>
      <c r="J760" s="460"/>
      <c r="K760" s="460"/>
      <c r="L760" s="460"/>
      <c r="M760" s="460"/>
      <c r="N760" s="460"/>
    </row>
    <row r="761" spans="2:14">
      <c r="B761" s="616"/>
      <c r="C761" s="348" t="s">
        <v>491</v>
      </c>
      <c r="D761" s="109"/>
      <c r="E761" s="146"/>
      <c r="F761" s="146"/>
      <c r="G761" s="111"/>
      <c r="H761" s="112"/>
      <c r="I761" s="460"/>
      <c r="J761" s="460"/>
      <c r="K761" s="460"/>
      <c r="L761" s="460"/>
      <c r="M761" s="460"/>
      <c r="N761" s="460"/>
    </row>
    <row r="762" spans="2:14">
      <c r="B762" s="616"/>
      <c r="C762" s="109"/>
      <c r="D762" s="109"/>
      <c r="E762" s="146"/>
      <c r="F762" s="146"/>
      <c r="G762" s="111"/>
      <c r="H762" s="112"/>
      <c r="I762" s="460"/>
      <c r="J762" s="460"/>
      <c r="K762" s="460"/>
      <c r="L762" s="460"/>
      <c r="M762" s="460"/>
      <c r="N762" s="460"/>
    </row>
    <row r="763" spans="2:14" ht="9.75" customHeight="1">
      <c r="B763" s="618"/>
      <c r="C763" s="168"/>
      <c r="D763" s="151"/>
      <c r="E763" s="152"/>
      <c r="F763" s="152"/>
      <c r="G763" s="153"/>
      <c r="H763" s="161"/>
      <c r="I763" s="460"/>
      <c r="J763" s="460"/>
      <c r="K763" s="460"/>
      <c r="L763" s="460"/>
      <c r="M763" s="460"/>
      <c r="N763" s="460"/>
    </row>
    <row r="764" spans="2:14">
      <c r="B764" s="616"/>
      <c r="C764" s="36" t="s">
        <v>492</v>
      </c>
      <c r="D764" s="37"/>
      <c r="E764" s="215" t="s">
        <v>493</v>
      </c>
      <c r="F764" s="426"/>
      <c r="G764" s="104">
        <v>21.669163439062256</v>
      </c>
      <c r="H764" s="39">
        <f>G764*$H$60</f>
        <v>1097.7598198228939</v>
      </c>
      <c r="I764" s="460"/>
      <c r="J764" s="460"/>
      <c r="K764" s="460"/>
      <c r="L764" s="460"/>
      <c r="M764" s="460"/>
      <c r="N764" s="460"/>
    </row>
    <row r="765" spans="2:14">
      <c r="B765" s="617"/>
      <c r="C765" s="230" t="s">
        <v>494</v>
      </c>
      <c r="D765" s="37"/>
      <c r="E765" s="144"/>
      <c r="F765" s="144"/>
      <c r="G765" s="104"/>
      <c r="H765" s="66"/>
      <c r="I765" s="460"/>
      <c r="J765" s="460"/>
      <c r="K765" s="460"/>
      <c r="L765" s="460"/>
      <c r="M765" s="460"/>
      <c r="N765" s="460"/>
    </row>
    <row r="766" spans="2:14">
      <c r="B766" s="617"/>
      <c r="C766" s="37"/>
      <c r="D766" s="37"/>
      <c r="E766" s="144"/>
      <c r="F766" s="144"/>
      <c r="G766" s="104"/>
      <c r="H766" s="66"/>
      <c r="I766" s="460"/>
      <c r="J766" s="460"/>
      <c r="K766" s="460"/>
      <c r="L766" s="460"/>
      <c r="M766" s="460"/>
      <c r="N766" s="460"/>
    </row>
    <row r="767" spans="2:14" ht="12" customHeight="1">
      <c r="B767" s="623"/>
      <c r="C767" s="67"/>
      <c r="D767" s="67"/>
      <c r="E767" s="156"/>
      <c r="F767" s="156"/>
      <c r="G767" s="157"/>
      <c r="H767" s="158"/>
      <c r="I767" s="460"/>
      <c r="J767" s="460"/>
      <c r="K767" s="460"/>
      <c r="L767" s="460"/>
      <c r="M767" s="460"/>
      <c r="N767" s="460"/>
    </row>
    <row r="768" spans="2:14">
      <c r="B768" s="621"/>
      <c r="C768" s="159" t="s">
        <v>495</v>
      </c>
      <c r="D768" s="160"/>
      <c r="E768" s="228" t="s">
        <v>496</v>
      </c>
      <c r="F768" s="146"/>
      <c r="G768" s="111">
        <v>11.803365000000001</v>
      </c>
      <c r="H768" s="179">
        <f>G768*$H$60</f>
        <v>597.95847090000007</v>
      </c>
      <c r="I768" s="460"/>
      <c r="J768" s="460"/>
      <c r="K768" s="460"/>
      <c r="L768" s="460"/>
      <c r="M768" s="460"/>
      <c r="N768" s="460"/>
    </row>
    <row r="769" spans="2:14">
      <c r="B769" s="624"/>
      <c r="C769" s="168" t="s">
        <v>494</v>
      </c>
      <c r="D769" s="151"/>
      <c r="E769" s="152"/>
      <c r="F769" s="152"/>
      <c r="G769" s="153"/>
      <c r="H769" s="161"/>
      <c r="I769" s="460"/>
      <c r="J769" s="460"/>
      <c r="K769" s="460"/>
      <c r="L769" s="460"/>
      <c r="M769" s="460"/>
      <c r="N769" s="460"/>
    </row>
    <row r="770" spans="2:14">
      <c r="B770" s="616"/>
      <c r="C770" s="36" t="s">
        <v>497</v>
      </c>
      <c r="D770" s="37"/>
      <c r="E770" s="229" t="s">
        <v>498</v>
      </c>
      <c r="F770" s="144"/>
      <c r="G770" s="448">
        <v>0.78</v>
      </c>
      <c r="H770" s="39">
        <f>G770*$H$60</f>
        <v>39.514800000000001</v>
      </c>
      <c r="I770" s="460"/>
      <c r="J770" s="460"/>
      <c r="K770" s="460"/>
      <c r="L770" s="460"/>
      <c r="M770" s="460"/>
      <c r="N770" s="460"/>
    </row>
    <row r="771" spans="2:14">
      <c r="B771" s="617"/>
      <c r="C771" s="231" t="s">
        <v>237</v>
      </c>
      <c r="D771" s="37"/>
      <c r="E771" s="144"/>
      <c r="F771" s="144"/>
      <c r="G771" s="104"/>
      <c r="H771" s="66"/>
      <c r="I771" s="460"/>
      <c r="J771" s="460"/>
      <c r="K771" s="460"/>
      <c r="L771" s="460"/>
      <c r="M771" s="460"/>
      <c r="N771" s="460"/>
    </row>
    <row r="772" spans="2:14">
      <c r="B772" s="617"/>
      <c r="C772"/>
      <c r="D772" s="37"/>
      <c r="E772" s="144"/>
      <c r="F772" s="144"/>
      <c r="G772" s="104"/>
      <c r="H772" s="66"/>
      <c r="I772" s="460"/>
      <c r="J772" s="460"/>
      <c r="K772" s="460"/>
      <c r="L772" s="460"/>
      <c r="M772" s="460"/>
      <c r="N772" s="460"/>
    </row>
    <row r="773" spans="2:14">
      <c r="B773" s="623"/>
      <c r="C773" s="67"/>
      <c r="D773" s="67"/>
      <c r="E773" s="156"/>
      <c r="F773" s="156"/>
      <c r="G773" s="157"/>
      <c r="H773" s="158"/>
      <c r="I773" s="6"/>
      <c r="J773" s="460"/>
      <c r="K773" s="460"/>
      <c r="L773" s="460"/>
      <c r="M773" s="460"/>
      <c r="N773" s="460"/>
    </row>
    <row r="774" spans="2:14">
      <c r="B774" s="62" t="s">
        <v>322</v>
      </c>
      <c r="I774" s="6"/>
      <c r="J774" s="460"/>
      <c r="K774" s="460"/>
      <c r="L774" s="460"/>
      <c r="M774" s="460"/>
      <c r="N774" s="460"/>
    </row>
    <row r="775" spans="2:14">
      <c r="I775" s="6"/>
      <c r="J775" s="460"/>
      <c r="K775" s="460"/>
      <c r="L775" s="460"/>
      <c r="M775" s="460"/>
      <c r="N775" s="460"/>
    </row>
    <row r="776" spans="2:14">
      <c r="I776" s="6"/>
      <c r="J776" s="460"/>
      <c r="K776" s="460"/>
      <c r="L776" s="460"/>
      <c r="M776" s="460"/>
      <c r="N776" s="460"/>
    </row>
    <row r="777" spans="2:14">
      <c r="I777" s="6"/>
      <c r="J777" s="460"/>
      <c r="K777" s="460"/>
      <c r="L777" s="460"/>
      <c r="M777" s="460"/>
      <c r="N777" s="460"/>
    </row>
    <row r="778" spans="2:14">
      <c r="I778" s="6"/>
      <c r="J778" s="460"/>
      <c r="K778" s="460"/>
      <c r="L778" s="460"/>
      <c r="M778" s="460"/>
      <c r="N778" s="460"/>
    </row>
    <row r="779" spans="2:14">
      <c r="I779" s="6"/>
      <c r="J779" s="460"/>
      <c r="K779" s="460"/>
      <c r="L779" s="460"/>
      <c r="M779" s="460"/>
      <c r="N779" s="460"/>
    </row>
    <row r="780" spans="2:14">
      <c r="I780" s="6"/>
      <c r="J780" s="6"/>
      <c r="K780" s="6"/>
      <c r="L780" s="6"/>
      <c r="M780" s="460"/>
      <c r="N780" s="460"/>
    </row>
    <row r="781" spans="2:14">
      <c r="I781" s="6"/>
      <c r="J781" s="6"/>
      <c r="K781" s="6"/>
      <c r="L781" s="6"/>
      <c r="M781" s="460"/>
      <c r="N781" s="460"/>
    </row>
    <row r="782" spans="2:14">
      <c r="I782" s="6"/>
      <c r="J782" s="6"/>
      <c r="K782" s="6"/>
      <c r="L782" s="6"/>
      <c r="M782" s="460"/>
      <c r="N782" s="460"/>
    </row>
    <row r="783" spans="2:14">
      <c r="I783" s="6"/>
      <c r="J783" s="6"/>
      <c r="K783" s="6"/>
      <c r="L783" s="6"/>
      <c r="M783" s="4"/>
      <c r="N783" s="4"/>
    </row>
    <row r="784" spans="2:14">
      <c r="J784" s="6"/>
      <c r="K784" s="6"/>
      <c r="L784" s="6"/>
    </row>
    <row r="785" spans="10:12">
      <c r="J785" s="6"/>
      <c r="K785" s="6"/>
      <c r="L785" s="6"/>
    </row>
  </sheetData>
  <mergeCells count="109">
    <mergeCell ref="C285:C286"/>
    <mergeCell ref="B303:B316"/>
    <mergeCell ref="B285:B286"/>
    <mergeCell ref="B260:B273"/>
    <mergeCell ref="B253:B259"/>
    <mergeCell ref="B246:B252"/>
    <mergeCell ref="B239:B245"/>
    <mergeCell ref="C49:C51"/>
    <mergeCell ref="B48:B51"/>
    <mergeCell ref="B232:B238"/>
    <mergeCell ref="B225:B231"/>
    <mergeCell ref="B282:B284"/>
    <mergeCell ref="B280:B281"/>
    <mergeCell ref="B274:B276"/>
    <mergeCell ref="B218:B224"/>
    <mergeCell ref="B211:B217"/>
    <mergeCell ref="B277:B279"/>
    <mergeCell ref="B78:B84"/>
    <mergeCell ref="C203:C204"/>
    <mergeCell ref="C137:C141"/>
    <mergeCell ref="C142:C146"/>
    <mergeCell ref="B66:B69"/>
    <mergeCell ref="B168:B173"/>
    <mergeCell ref="B19:H19"/>
    <mergeCell ref="B22:H22"/>
    <mergeCell ref="B70:B77"/>
    <mergeCell ref="B193:H193"/>
    <mergeCell ref="B111:B114"/>
    <mergeCell ref="B165:H165"/>
    <mergeCell ref="C207:C208"/>
    <mergeCell ref="F111:F114"/>
    <mergeCell ref="B94:B98"/>
    <mergeCell ref="C151:C157"/>
    <mergeCell ref="B196:B202"/>
    <mergeCell ref="B20:H20"/>
    <mergeCell ref="B203:B210"/>
    <mergeCell ref="B21:H21"/>
    <mergeCell ref="B62:B65"/>
    <mergeCell ref="B34:B37"/>
    <mergeCell ref="C35:C37"/>
    <mergeCell ref="B44:B47"/>
    <mergeCell ref="C45:C47"/>
    <mergeCell ref="B137:B164"/>
    <mergeCell ref="B109:B110"/>
    <mergeCell ref="B38:B41"/>
    <mergeCell ref="B42:B43"/>
    <mergeCell ref="C708:C709"/>
    <mergeCell ref="C600:C602"/>
    <mergeCell ref="B512:B518"/>
    <mergeCell ref="B505:B511"/>
    <mergeCell ref="F287:F288"/>
    <mergeCell ref="B323:H323"/>
    <mergeCell ref="B335:B340"/>
    <mergeCell ref="B410:B413"/>
    <mergeCell ref="B358:B360"/>
    <mergeCell ref="B356:B357"/>
    <mergeCell ref="B375:H375"/>
    <mergeCell ref="B380:B383"/>
    <mergeCell ref="C287:C288"/>
    <mergeCell ref="B349:B354"/>
    <mergeCell ref="B328:B334"/>
    <mergeCell ref="B287:B288"/>
    <mergeCell ref="B384:B387"/>
    <mergeCell ref="B342:B347"/>
    <mergeCell ref="B388:B391"/>
    <mergeCell ref="B392:B395"/>
    <mergeCell ref="B396:B398"/>
    <mergeCell ref="B365:B367"/>
    <mergeCell ref="E698:E699"/>
    <mergeCell ref="B698:B701"/>
    <mergeCell ref="B401:H401"/>
    <mergeCell ref="B406:B409"/>
    <mergeCell ref="B574:B575"/>
    <mergeCell ref="B463:B466"/>
    <mergeCell ref="B478:B481"/>
    <mergeCell ref="B493:B496"/>
    <mergeCell ref="B561:B562"/>
    <mergeCell ref="B489:B492"/>
    <mergeCell ref="B527:B534"/>
    <mergeCell ref="B565:B567"/>
    <mergeCell ref="B427:B428"/>
    <mergeCell ref="B417:B420"/>
    <mergeCell ref="B423:B426"/>
    <mergeCell ref="B447:B450"/>
    <mergeCell ref="B451:B454"/>
    <mergeCell ref="B432:B433"/>
    <mergeCell ref="B437:B439"/>
    <mergeCell ref="B470:B473"/>
    <mergeCell ref="B455:B458"/>
    <mergeCell ref="B600:B602"/>
    <mergeCell ref="B593:B595"/>
    <mergeCell ref="B459:B462"/>
    <mergeCell ref="B519:B526"/>
    <mergeCell ref="B485:B488"/>
    <mergeCell ref="B474:B477"/>
    <mergeCell ref="B535:B542"/>
    <mergeCell ref="B770:B773"/>
    <mergeCell ref="B768:B769"/>
    <mergeCell ref="B646:B648"/>
    <mergeCell ref="B662:B665"/>
    <mergeCell ref="B612:B613"/>
    <mergeCell ref="B621:B623"/>
    <mergeCell ref="B632:B634"/>
    <mergeCell ref="B715:B748"/>
    <mergeCell ref="B756:B759"/>
    <mergeCell ref="B760:B763"/>
    <mergeCell ref="B764:B767"/>
    <mergeCell ref="B689:B692"/>
    <mergeCell ref="B671:B674"/>
  </mergeCells>
  <phoneticPr fontId="151" type="noConversion"/>
  <conditionalFormatting sqref="D720">
    <cfRule type="duplicateValues" dxfId="50" priority="3"/>
  </conditionalFormatting>
  <conditionalFormatting sqref="D744:D752 D716:D719">
    <cfRule type="duplicateValues" dxfId="49" priority="19"/>
  </conditionalFormatting>
  <conditionalFormatting sqref="D715:E733">
    <cfRule type="cellIs" dxfId="48" priority="2" operator="equal">
      <formula>402180</formula>
    </cfRule>
  </conditionalFormatting>
  <conditionalFormatting sqref="D744:E752">
    <cfRule type="cellIs" dxfId="47" priority="20" operator="equal">
      <formula>402180</formula>
    </cfRule>
  </conditionalFormatting>
  <conditionalFormatting sqref="E720">
    <cfRule type="duplicateValues" dxfId="46" priority="1"/>
  </conditionalFormatting>
  <conditionalFormatting sqref="E744:E752 D721:E733 E716:E719 D715:E715">
    <cfRule type="duplicateValues" dxfId="45" priority="23"/>
  </conditionalFormatting>
  <hyperlinks>
    <hyperlink ref="D164" r:id="rId1" xr:uid="{A4FA7009-7D40-44DC-A9B2-5431CEACC333}"/>
    <hyperlink ref="D526" r:id="rId2" xr:uid="{7718BDC7-5B58-4797-8220-8B8324E025CD}"/>
    <hyperlink ref="D534" r:id="rId3" xr:uid="{482C38B6-3CB4-4171-8149-3185B028490F}"/>
    <hyperlink ref="D542" r:id="rId4" xr:uid="{7EFC4F79-E965-478F-AE4B-89FEE2A0820C}"/>
    <hyperlink ref="D91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4" min="1" max="8" man="1"/>
    <brk id="190" min="1" max="8" man="1"/>
    <brk id="281" min="1" max="8" man="1"/>
    <brk id="299" min="1" max="8" man="1"/>
    <brk id="320" min="1" max="8" man="1"/>
    <brk id="498" max="16383" man="1"/>
    <brk id="554" max="16383" man="1"/>
    <brk id="587" min="1" max="8" man="1"/>
    <brk id="605" max="16383" man="1"/>
    <brk id="625" max="16383" man="1"/>
    <brk id="641" min="1" max="8" man="1"/>
    <brk id="656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topLeftCell="A9" zoomScale="80" zoomScaleNormal="80" workbookViewId="0">
      <selection activeCell="E23" sqref="E23:E24"/>
    </sheetView>
  </sheetViews>
  <sheetFormatPr defaultColWidth="9.28515625" defaultRowHeight="12.75"/>
  <cols>
    <col min="1" max="1" width="64" style="333" customWidth="1"/>
    <col min="2" max="2" width="48" style="470" customWidth="1"/>
    <col min="3" max="3" width="45.28515625" style="333" customWidth="1"/>
    <col min="4" max="4" width="10.140625" style="333" customWidth="1"/>
    <col min="5" max="5" width="19.28515625" style="562" customWidth="1"/>
    <col min="6" max="6" width="20.5703125" style="333" customWidth="1"/>
    <col min="7" max="7" width="13.85546875" style="333" customWidth="1"/>
    <col min="8" max="16384" width="9.28515625" style="333"/>
  </cols>
  <sheetData>
    <row r="1" spans="1:9">
      <c r="G1" s="337">
        <f>Roofing!H60</f>
        <v>50.66</v>
      </c>
    </row>
    <row r="2" spans="1:9" ht="79.900000000000006" customHeight="1">
      <c r="A2" s="339" t="s">
        <v>500</v>
      </c>
      <c r="B2" s="339" t="s">
        <v>501</v>
      </c>
      <c r="C2" s="339" t="s">
        <v>1279</v>
      </c>
      <c r="D2" s="339" t="s">
        <v>1278</v>
      </c>
      <c r="E2" s="339" t="s">
        <v>1281</v>
      </c>
      <c r="F2" s="339" t="s">
        <v>1280</v>
      </c>
      <c r="H2" s="480"/>
    </row>
    <row r="3" spans="1:9" s="334" customFormat="1" ht="96" customHeight="1">
      <c r="A3" s="472" t="s">
        <v>1100</v>
      </c>
      <c r="B3" s="343" t="s">
        <v>1101</v>
      </c>
      <c r="C3" s="340"/>
      <c r="D3" s="341" t="s">
        <v>1278</v>
      </c>
      <c r="E3" s="563">
        <v>6.8134500000000005</v>
      </c>
      <c r="F3" s="342">
        <f>E3*$G$1</f>
        <v>345.169377</v>
      </c>
      <c r="G3" s="350"/>
      <c r="H3" s="350"/>
      <c r="I3" s="350"/>
    </row>
    <row r="4" spans="1:9" s="334" customFormat="1" ht="105" customHeight="1">
      <c r="A4" s="472" t="s">
        <v>1102</v>
      </c>
      <c r="B4" s="343" t="s">
        <v>1103</v>
      </c>
      <c r="C4" s="340"/>
      <c r="D4" s="341" t="s">
        <v>1278</v>
      </c>
      <c r="E4" s="563">
        <v>8.1366997273489954</v>
      </c>
      <c r="F4" s="342">
        <f t="shared" ref="F4:F24" si="0">E4*$G$1</f>
        <v>412.20520818750009</v>
      </c>
      <c r="G4" s="350"/>
      <c r="H4" s="350"/>
      <c r="I4" s="350"/>
    </row>
    <row r="5" spans="1:9" s="334" customFormat="1" ht="90" customHeight="1">
      <c r="A5" s="472" t="s">
        <v>1104</v>
      </c>
      <c r="B5" s="343" t="s">
        <v>1105</v>
      </c>
      <c r="C5" s="340"/>
      <c r="D5" s="341" t="s">
        <v>1278</v>
      </c>
      <c r="E5" s="563">
        <v>9.759323988045308</v>
      </c>
      <c r="F5" s="342">
        <f t="shared" si="0"/>
        <v>494.40735323437525</v>
      </c>
      <c r="G5" s="350"/>
      <c r="H5" s="350"/>
      <c r="I5" s="350"/>
    </row>
    <row r="6" spans="1:9" s="334" customFormat="1" ht="100.15" customHeight="1">
      <c r="A6" s="472" t="s">
        <v>1106</v>
      </c>
      <c r="B6" s="343" t="s">
        <v>1107</v>
      </c>
      <c r="C6" s="340"/>
      <c r="D6" s="341" t="s">
        <v>1278</v>
      </c>
      <c r="E6" s="563">
        <v>10.495256611786914</v>
      </c>
      <c r="F6" s="342">
        <f t="shared" si="0"/>
        <v>531.689699953125</v>
      </c>
      <c r="G6" s="350"/>
      <c r="H6" s="350"/>
      <c r="I6" s="350"/>
    </row>
    <row r="7" spans="1:9" s="334" customFormat="1" ht="112.9" customHeight="1">
      <c r="A7" s="472" t="s">
        <v>1108</v>
      </c>
      <c r="B7" s="343" t="s">
        <v>1109</v>
      </c>
      <c r="C7" s="340"/>
      <c r="D7" s="341" t="s">
        <v>1278</v>
      </c>
      <c r="E7" s="563">
        <v>29.520901179739941</v>
      </c>
      <c r="F7" s="342">
        <f t="shared" si="0"/>
        <v>1495.5288537656254</v>
      </c>
      <c r="G7" s="350"/>
      <c r="H7" s="350"/>
      <c r="I7" s="350"/>
    </row>
    <row r="8" spans="1:9" s="334" customFormat="1" ht="100.15" customHeight="1">
      <c r="A8" s="472" t="s">
        <v>1110</v>
      </c>
      <c r="B8" s="343" t="s">
        <v>1111</v>
      </c>
      <c r="C8" s="340"/>
      <c r="D8" s="341" t="s">
        <v>1278</v>
      </c>
      <c r="E8" s="563">
        <v>3.1180679320469809</v>
      </c>
      <c r="F8" s="342">
        <f t="shared" si="0"/>
        <v>157.96132143750003</v>
      </c>
      <c r="G8" s="350"/>
      <c r="H8" s="350"/>
      <c r="I8" s="350"/>
    </row>
    <row r="9" spans="1:9" s="334" customFormat="1" ht="90.6" customHeight="1">
      <c r="A9" s="472" t="s">
        <v>1112</v>
      </c>
      <c r="B9" s="343" t="s">
        <v>1113</v>
      </c>
      <c r="C9" s="340"/>
      <c r="D9" s="341" t="s">
        <v>1278</v>
      </c>
      <c r="E9" s="563">
        <v>3.1180679320469809</v>
      </c>
      <c r="F9" s="342">
        <f t="shared" si="0"/>
        <v>157.96132143750003</v>
      </c>
      <c r="G9" s="350"/>
      <c r="H9" s="350"/>
      <c r="I9" s="350"/>
    </row>
    <row r="10" spans="1:9" s="334" customFormat="1" ht="94.9" customHeight="1">
      <c r="A10" s="472" t="s">
        <v>1114</v>
      </c>
      <c r="B10" s="343" t="s">
        <v>1115</v>
      </c>
      <c r="C10" s="340"/>
      <c r="D10" s="341" t="s">
        <v>1278</v>
      </c>
      <c r="E10" s="563">
        <v>38.084156029781887</v>
      </c>
      <c r="F10" s="342">
        <f t="shared" si="0"/>
        <v>1929.3433444687503</v>
      </c>
      <c r="G10" s="350"/>
      <c r="H10" s="350"/>
      <c r="I10" s="350"/>
    </row>
    <row r="11" spans="1:9" s="334" customFormat="1" ht="100.15" customHeight="1">
      <c r="A11" s="472" t="s">
        <v>1116</v>
      </c>
      <c r="B11" s="343" t="s">
        <v>1117</v>
      </c>
      <c r="C11" s="340"/>
      <c r="D11" s="341" t="s">
        <v>1278</v>
      </c>
      <c r="E11" s="563">
        <v>28.619205091233226</v>
      </c>
      <c r="F11" s="342">
        <f t="shared" si="0"/>
        <v>1449.8489299218752</v>
      </c>
      <c r="G11" s="350"/>
      <c r="H11" s="350"/>
      <c r="I11" s="350"/>
    </row>
    <row r="12" spans="1:9" s="334" customFormat="1" ht="100.9" customHeight="1">
      <c r="A12" s="472" t="s">
        <v>1118</v>
      </c>
      <c r="B12" s="343" t="s">
        <v>1119</v>
      </c>
      <c r="C12" s="340"/>
      <c r="D12" s="341" t="s">
        <v>1278</v>
      </c>
      <c r="E12" s="563">
        <v>6.299011661073826</v>
      </c>
      <c r="F12" s="342">
        <f t="shared" si="0"/>
        <v>319.10793074999998</v>
      </c>
      <c r="G12" s="350"/>
      <c r="H12" s="350"/>
      <c r="I12" s="350"/>
    </row>
    <row r="13" spans="1:9" s="334" customFormat="1" ht="101.45" customHeight="1">
      <c r="A13" s="472" t="s">
        <v>1120</v>
      </c>
      <c r="B13" s="343" t="s">
        <v>1121</v>
      </c>
      <c r="C13" s="340"/>
      <c r="D13" s="341" t="s">
        <v>1278</v>
      </c>
      <c r="E13" s="563">
        <v>6.3533134857382558</v>
      </c>
      <c r="F13" s="342">
        <f t="shared" si="0"/>
        <v>321.8588611875</v>
      </c>
      <c r="G13" s="350"/>
      <c r="H13" s="350"/>
      <c r="I13" s="350"/>
    </row>
    <row r="14" spans="1:9" s="334" customFormat="1" ht="93" customHeight="1">
      <c r="A14" s="472" t="s">
        <v>1122</v>
      </c>
      <c r="B14" s="343" t="s">
        <v>1123</v>
      </c>
      <c r="C14" s="340"/>
      <c r="D14" s="341" t="s">
        <v>1278</v>
      </c>
      <c r="E14" s="563">
        <v>2.4535850776006716</v>
      </c>
      <c r="F14" s="342">
        <f t="shared" si="0"/>
        <v>124.29862003125001</v>
      </c>
      <c r="G14" s="350"/>
      <c r="H14" s="350"/>
      <c r="I14" s="350"/>
    </row>
    <row r="15" spans="1:9" s="334" customFormat="1" ht="99.6" customHeight="1">
      <c r="A15" s="472" t="s">
        <v>1124</v>
      </c>
      <c r="B15" s="343" t="s">
        <v>1125</v>
      </c>
      <c r="C15" s="340"/>
      <c r="D15" s="341" t="s">
        <v>1278</v>
      </c>
      <c r="E15" s="563">
        <v>2.4085717229446315</v>
      </c>
      <c r="F15" s="342">
        <f t="shared" si="0"/>
        <v>122.01824348437502</v>
      </c>
      <c r="G15" s="350"/>
      <c r="H15" s="350"/>
      <c r="I15" s="350"/>
    </row>
    <row r="16" spans="1:9" s="334" customFormat="1" ht="97.15" customHeight="1">
      <c r="A16" s="472" t="s">
        <v>1126</v>
      </c>
      <c r="B16" s="343" t="s">
        <v>326</v>
      </c>
      <c r="C16" s="340" t="s">
        <v>316</v>
      </c>
      <c r="D16" s="341" t="s">
        <v>1278</v>
      </c>
      <c r="E16" s="563">
        <v>5.4751958210989935</v>
      </c>
      <c r="F16" s="342">
        <f t="shared" si="0"/>
        <v>277.373420296875</v>
      </c>
      <c r="G16" s="350"/>
      <c r="H16" s="350"/>
      <c r="I16" s="350"/>
    </row>
    <row r="17" spans="1:9" s="334" customFormat="1" ht="105.6" customHeight="1">
      <c r="A17" s="472" t="s">
        <v>1127</v>
      </c>
      <c r="B17" s="343" t="s">
        <v>1128</v>
      </c>
      <c r="C17" s="340"/>
      <c r="D17" s="341" t="s">
        <v>1278</v>
      </c>
      <c r="E17" s="563">
        <v>2.1156276688338931</v>
      </c>
      <c r="F17" s="342">
        <f t="shared" si="0"/>
        <v>107.17769770312502</v>
      </c>
      <c r="G17" s="350"/>
      <c r="H17" s="350"/>
      <c r="I17" s="350"/>
    </row>
    <row r="18" spans="1:9" s="334" customFormat="1" ht="108" customHeight="1">
      <c r="A18" s="472" t="s">
        <v>1129</v>
      </c>
      <c r="B18" s="343" t="s">
        <v>1130</v>
      </c>
      <c r="C18" s="340"/>
      <c r="D18" s="341" t="s">
        <v>1278</v>
      </c>
      <c r="E18" s="563">
        <v>2.1156276688338931</v>
      </c>
      <c r="F18" s="342">
        <f t="shared" si="0"/>
        <v>107.17769770312502</v>
      </c>
      <c r="G18" s="350"/>
      <c r="H18" s="350"/>
      <c r="I18" s="350"/>
    </row>
    <row r="19" spans="1:9" s="334" customFormat="1" ht="86.25" customHeight="1">
      <c r="A19" s="472" t="s">
        <v>1131</v>
      </c>
      <c r="B19" s="343" t="s">
        <v>1132</v>
      </c>
      <c r="C19" s="340"/>
      <c r="D19" s="341" t="s">
        <v>1278</v>
      </c>
      <c r="E19" s="563">
        <v>8.4310727768456406</v>
      </c>
      <c r="F19" s="342">
        <f t="shared" si="0"/>
        <v>427.11814687500015</v>
      </c>
      <c r="G19" s="350"/>
      <c r="H19" s="350"/>
      <c r="I19" s="350"/>
    </row>
    <row r="20" spans="1:9" s="334" customFormat="1" ht="89.45" customHeight="1">
      <c r="A20" s="472" t="s">
        <v>1133</v>
      </c>
      <c r="B20" s="343" t="s">
        <v>1134</v>
      </c>
      <c r="C20" s="340"/>
      <c r="D20" s="341" t="s">
        <v>1278</v>
      </c>
      <c r="E20" s="563">
        <v>8.4310727768456406</v>
      </c>
      <c r="F20" s="342">
        <f t="shared" si="0"/>
        <v>427.11814687500015</v>
      </c>
      <c r="G20" s="350"/>
      <c r="H20" s="350"/>
      <c r="I20" s="350"/>
    </row>
    <row r="21" spans="1:9" s="334" customFormat="1" ht="99.6" customHeight="1">
      <c r="A21" s="472" t="s">
        <v>1135</v>
      </c>
      <c r="B21" s="343" t="s">
        <v>1136</v>
      </c>
      <c r="C21" s="340"/>
      <c r="D21" s="341" t="s">
        <v>1278</v>
      </c>
      <c r="E21" s="563">
        <v>8.3453330536912773</v>
      </c>
      <c r="F21" s="342">
        <f t="shared" si="0"/>
        <v>422.77457250000009</v>
      </c>
      <c r="G21" s="350"/>
      <c r="H21" s="350"/>
      <c r="I21" s="350"/>
    </row>
    <row r="22" spans="1:9" s="334" customFormat="1" ht="81.75" customHeight="1">
      <c r="A22" s="472" t="s">
        <v>1137</v>
      </c>
      <c r="B22" s="343" t="s">
        <v>1138</v>
      </c>
      <c r="C22" s="340"/>
      <c r="D22" s="341" t="s">
        <v>1278</v>
      </c>
      <c r="E22" s="563">
        <v>8.0095191380033572</v>
      </c>
      <c r="F22" s="342">
        <f t="shared" si="0"/>
        <v>405.76223953125003</v>
      </c>
      <c r="G22" s="350"/>
      <c r="H22" s="350"/>
      <c r="I22" s="350"/>
    </row>
    <row r="23" spans="1:9" s="334" customFormat="1" ht="197.25" customHeight="1">
      <c r="A23" s="340" t="s">
        <v>1263</v>
      </c>
      <c r="B23" s="343" t="s">
        <v>1266</v>
      </c>
      <c r="C23" s="336"/>
      <c r="D23" s="335"/>
      <c r="E23" s="608">
        <v>36.497999999999998</v>
      </c>
      <c r="F23" s="565">
        <f t="shared" si="0"/>
        <v>1848.9886799999997</v>
      </c>
      <c r="G23" s="350"/>
      <c r="H23" s="350"/>
    </row>
    <row r="24" spans="1:9" ht="195.75" customHeight="1">
      <c r="A24" s="560" t="s">
        <v>1264</v>
      </c>
      <c r="B24" s="561" t="s">
        <v>1265</v>
      </c>
      <c r="E24" s="608">
        <v>36.497999999999998</v>
      </c>
      <c r="F24" s="565">
        <f t="shared" si="0"/>
        <v>1848.9886799999997</v>
      </c>
      <c r="G24" s="350"/>
    </row>
    <row r="25" spans="1:9" s="334" customFormat="1" ht="20.25" customHeight="1">
      <c r="A25" s="336"/>
      <c r="B25" s="471"/>
      <c r="C25" s="336"/>
      <c r="D25" s="335"/>
      <c r="E25" s="564"/>
      <c r="H25" s="350"/>
    </row>
    <row r="26" spans="1:9" s="334" customFormat="1" ht="15" customHeight="1">
      <c r="A26" s="336"/>
      <c r="B26" s="471"/>
      <c r="C26" s="336"/>
      <c r="D26" s="335"/>
      <c r="E26" s="564"/>
    </row>
    <row r="27" spans="1:9" s="334" customFormat="1" ht="15" customHeight="1">
      <c r="A27" s="336"/>
      <c r="B27" s="471"/>
      <c r="C27" s="336"/>
      <c r="D27" s="335"/>
      <c r="E27" s="564"/>
    </row>
    <row r="28" spans="1:9" s="334" customFormat="1" ht="23.25" customHeight="1">
      <c r="A28" s="475" t="s">
        <v>1139</v>
      </c>
      <c r="B28" s="471"/>
      <c r="C28" s="336"/>
      <c r="D28" s="335"/>
      <c r="E28" s="564"/>
      <c r="H28" s="350"/>
    </row>
    <row r="29" spans="1:9" s="334" customFormat="1" ht="15" customHeight="1">
      <c r="A29" s="336"/>
      <c r="B29" s="471"/>
      <c r="C29" s="336"/>
      <c r="D29" s="335"/>
      <c r="E29" s="564"/>
    </row>
    <row r="30" spans="1:9" s="334" customFormat="1" ht="15" customHeight="1">
      <c r="A30" s="336"/>
      <c r="B30" s="471"/>
      <c r="C30" s="336"/>
      <c r="D30" s="335"/>
      <c r="E30" s="564"/>
    </row>
    <row r="31" spans="1:9" s="334" customFormat="1" ht="15" customHeight="1">
      <c r="A31" s="336"/>
      <c r="B31" s="471"/>
      <c r="C31" s="336"/>
      <c r="D31" s="335"/>
      <c r="E31" s="564"/>
    </row>
    <row r="32" spans="1:9" s="334" customFormat="1" ht="15" customHeight="1">
      <c r="A32" s="336"/>
      <c r="B32" s="471"/>
      <c r="C32" s="336"/>
      <c r="D32" s="335"/>
      <c r="E32" s="564"/>
    </row>
    <row r="33" spans="1:5" s="334" customFormat="1" ht="15" customHeight="1">
      <c r="A33" s="336"/>
      <c r="B33" s="471"/>
      <c r="C33" s="336"/>
      <c r="D33" s="335"/>
      <c r="E33" s="564"/>
    </row>
    <row r="34" spans="1:5" s="334" customFormat="1" ht="15" customHeight="1">
      <c r="A34" s="336"/>
      <c r="B34" s="471"/>
      <c r="C34" s="336"/>
      <c r="D34" s="335"/>
      <c r="E34" s="564"/>
    </row>
    <row r="35" spans="1:5" s="334" customFormat="1" ht="15" customHeight="1">
      <c r="A35" s="336"/>
      <c r="B35" s="471"/>
      <c r="C35" s="336"/>
      <c r="D35" s="335"/>
      <c r="E35" s="564"/>
    </row>
    <row r="36" spans="1:5" s="334" customFormat="1" ht="15" customHeight="1">
      <c r="A36" s="336"/>
      <c r="B36" s="471"/>
      <c r="C36" s="336"/>
      <c r="D36" s="335"/>
      <c r="E36" s="564"/>
    </row>
    <row r="37" spans="1:5" s="334" customFormat="1" ht="15.4" customHeight="1">
      <c r="A37" s="336"/>
      <c r="B37" s="471"/>
      <c r="C37" s="336"/>
      <c r="D37" s="335"/>
      <c r="E37" s="564"/>
    </row>
    <row r="38" spans="1:5" s="334" customFormat="1" ht="15" customHeight="1">
      <c r="A38" s="336"/>
      <c r="B38" s="471"/>
      <c r="C38" s="336"/>
      <c r="D38" s="335"/>
      <c r="E38" s="564"/>
    </row>
    <row r="39" spans="1:5" s="334" customFormat="1" ht="15" customHeight="1">
      <c r="A39" s="336"/>
      <c r="B39" s="471"/>
      <c r="C39" s="336"/>
      <c r="D39" s="335"/>
      <c r="E39" s="564"/>
    </row>
    <row r="40" spans="1:5" s="334" customFormat="1" ht="15" customHeight="1">
      <c r="A40" s="336"/>
      <c r="B40" s="471"/>
      <c r="C40" s="336"/>
      <c r="D40" s="335"/>
      <c r="E40" s="564"/>
    </row>
    <row r="41" spans="1:5" s="334" customFormat="1" ht="15" customHeight="1">
      <c r="A41" s="336"/>
      <c r="B41" s="471"/>
      <c r="C41" s="336"/>
      <c r="D41" s="335"/>
      <c r="E41" s="564"/>
    </row>
    <row r="42" spans="1:5" s="334" customFormat="1" ht="15" customHeight="1">
      <c r="A42" s="336"/>
      <c r="B42" s="471"/>
      <c r="C42" s="336"/>
      <c r="D42" s="335"/>
      <c r="E42" s="56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zoomScale="80" zoomScaleNormal="80" workbookViewId="0">
      <selection activeCell="F6" sqref="F6"/>
    </sheetView>
  </sheetViews>
  <sheetFormatPr defaultColWidth="9.28515625" defaultRowHeight="12.75"/>
  <cols>
    <col min="1" max="1" width="20" style="333" customWidth="1"/>
    <col min="2" max="2" width="67" style="333" customWidth="1"/>
    <col min="3" max="3" width="57.28515625" style="333" customWidth="1"/>
    <col min="4" max="4" width="45.28515625" style="333" customWidth="1"/>
    <col min="5" max="5" width="10.140625" style="333" customWidth="1"/>
    <col min="6" max="6" width="19.28515625" style="337" customWidth="1"/>
    <col min="7" max="7" width="20.5703125" style="333" customWidth="1"/>
    <col min="8" max="16384" width="9.28515625" style="333"/>
  </cols>
  <sheetData>
    <row r="1" spans="1:10">
      <c r="H1" s="337">
        <f>Roofing!H60</f>
        <v>50.66</v>
      </c>
    </row>
    <row r="2" spans="1:10" ht="79.900000000000006" customHeight="1">
      <c r="A2" s="339" t="s">
        <v>499</v>
      </c>
      <c r="B2" s="339" t="s">
        <v>500</v>
      </c>
      <c r="C2" s="339" t="s">
        <v>501</v>
      </c>
      <c r="D2" s="339" t="s">
        <v>502</v>
      </c>
      <c r="E2" s="339" t="s">
        <v>503</v>
      </c>
      <c r="F2" s="339" t="s">
        <v>1282</v>
      </c>
      <c r="G2" s="339" t="s">
        <v>1280</v>
      </c>
    </row>
    <row r="3" spans="1:10" s="334" customFormat="1" ht="64.5" customHeight="1">
      <c r="A3" s="340" t="s">
        <v>504</v>
      </c>
      <c r="B3" s="340" t="s">
        <v>1146</v>
      </c>
      <c r="C3" s="340" t="s">
        <v>1151</v>
      </c>
      <c r="D3" s="340"/>
      <c r="E3" s="341" t="s">
        <v>505</v>
      </c>
      <c r="F3" s="563">
        <v>24.131445081795306</v>
      </c>
      <c r="G3" s="342">
        <f>F3*$H$1</f>
        <v>1222.4990078437502</v>
      </c>
      <c r="H3" s="350"/>
      <c r="I3" s="350"/>
      <c r="J3" s="350"/>
    </row>
    <row r="4" spans="1:10" s="334" customFormat="1" ht="66.75" customHeight="1">
      <c r="A4" s="340" t="s">
        <v>506</v>
      </c>
      <c r="B4" s="340" t="s">
        <v>1145</v>
      </c>
      <c r="C4" s="340" t="s">
        <v>1152</v>
      </c>
      <c r="D4" s="340"/>
      <c r="E4" s="341" t="s">
        <v>505</v>
      </c>
      <c r="F4" s="563">
        <v>43.510309209553938</v>
      </c>
      <c r="G4" s="342">
        <f t="shared" ref="G4:G28" si="0">F4*$H$1</f>
        <v>2204.2322645560025</v>
      </c>
      <c r="H4" s="350"/>
      <c r="I4" s="350"/>
      <c r="J4" s="350"/>
    </row>
    <row r="5" spans="1:10" s="334" customFormat="1" ht="61.5" customHeight="1">
      <c r="A5" s="340" t="s">
        <v>511</v>
      </c>
      <c r="B5" s="340" t="s">
        <v>1144</v>
      </c>
      <c r="C5" s="343" t="s">
        <v>1178</v>
      </c>
      <c r="D5" s="340"/>
      <c r="E5" s="341" t="s">
        <v>505</v>
      </c>
      <c r="F5" s="563">
        <v>4.2827400000000004</v>
      </c>
      <c r="G5" s="342">
        <f>F5*$H$1</f>
        <v>216.9636084</v>
      </c>
      <c r="H5" s="350"/>
      <c r="I5" s="350"/>
      <c r="J5" s="350"/>
    </row>
    <row r="6" spans="1:10" s="334" customFormat="1" ht="73.150000000000006" customHeight="1">
      <c r="A6" s="340" t="s">
        <v>508</v>
      </c>
      <c r="B6" s="340" t="s">
        <v>1147</v>
      </c>
      <c r="C6" s="343" t="s">
        <v>1153</v>
      </c>
      <c r="D6" s="340"/>
      <c r="E6" s="341" t="s">
        <v>505</v>
      </c>
      <c r="F6" s="563">
        <v>6.7053000000000003</v>
      </c>
      <c r="G6" s="342">
        <f>F6*$H$1</f>
        <v>339.69049799999999</v>
      </c>
      <c r="H6" s="350"/>
      <c r="I6" s="350"/>
      <c r="J6" s="350"/>
    </row>
    <row r="7" spans="1:10" s="334" customFormat="1" ht="61.5" customHeight="1">
      <c r="A7" s="340" t="s">
        <v>509</v>
      </c>
      <c r="B7" s="340" t="s">
        <v>1148</v>
      </c>
      <c r="C7" s="343" t="s">
        <v>1154</v>
      </c>
      <c r="D7" s="340"/>
      <c r="E7" s="341" t="s">
        <v>505</v>
      </c>
      <c r="F7" s="563">
        <v>16.1868105</v>
      </c>
      <c r="G7" s="342">
        <f t="shared" si="0"/>
        <v>820.02381992999995</v>
      </c>
      <c r="H7" s="350"/>
      <c r="I7" s="350"/>
      <c r="J7" s="350"/>
    </row>
    <row r="8" spans="1:10" s="334" customFormat="1" ht="65.25" customHeight="1">
      <c r="A8" s="340" t="s">
        <v>510</v>
      </c>
      <c r="B8" s="340" t="s">
        <v>1149</v>
      </c>
      <c r="C8" s="343" t="s">
        <v>1155</v>
      </c>
      <c r="D8" s="340"/>
      <c r="E8" s="341" t="s">
        <v>505</v>
      </c>
      <c r="F8" s="563">
        <v>16.1868105</v>
      </c>
      <c r="G8" s="342">
        <f t="shared" si="0"/>
        <v>820.02381992999995</v>
      </c>
      <c r="H8" s="350"/>
      <c r="I8" s="350"/>
      <c r="J8" s="350"/>
    </row>
    <row r="9" spans="1:10" s="334" customFormat="1" ht="81.75" customHeight="1">
      <c r="A9" s="340" t="s">
        <v>507</v>
      </c>
      <c r="B9" s="340" t="s">
        <v>1150</v>
      </c>
      <c r="C9" s="343" t="s">
        <v>1156</v>
      </c>
      <c r="D9" s="340"/>
      <c r="E9" s="341" t="s">
        <v>505</v>
      </c>
      <c r="F9" s="563">
        <v>14.291503380000002</v>
      </c>
      <c r="G9" s="342">
        <f>F9*$H$1</f>
        <v>724.00756123080009</v>
      </c>
      <c r="H9" s="350"/>
      <c r="I9" s="350"/>
      <c r="J9" s="350"/>
    </row>
    <row r="10" spans="1:10" s="334" customFormat="1" ht="77.25" customHeight="1">
      <c r="A10" s="340" t="s">
        <v>512</v>
      </c>
      <c r="B10" s="340" t="s">
        <v>1160</v>
      </c>
      <c r="C10" s="343" t="s">
        <v>1161</v>
      </c>
      <c r="D10" s="340"/>
      <c r="E10" s="341" t="s">
        <v>505</v>
      </c>
      <c r="F10" s="563">
        <v>18.596231454488255</v>
      </c>
      <c r="G10" s="342">
        <f t="shared" si="0"/>
        <v>942.08508548437487</v>
      </c>
      <c r="H10" s="350"/>
      <c r="I10" s="350"/>
      <c r="J10" s="350"/>
    </row>
    <row r="11" spans="1:10" s="334" customFormat="1" ht="65.25" customHeight="1">
      <c r="A11" s="340" t="s">
        <v>513</v>
      </c>
      <c r="B11" s="340" t="s">
        <v>514</v>
      </c>
      <c r="C11" s="343" t="s">
        <v>515</v>
      </c>
      <c r="D11" s="340"/>
      <c r="E11" s="341" t="s">
        <v>505</v>
      </c>
      <c r="F11" s="563">
        <v>24.554427716023497</v>
      </c>
      <c r="G11" s="342">
        <f t="shared" si="0"/>
        <v>1243.9273080937503</v>
      </c>
      <c r="H11" s="350"/>
      <c r="I11" s="350"/>
      <c r="J11" s="350"/>
    </row>
    <row r="12" spans="1:10" s="334" customFormat="1" ht="66" customHeight="1">
      <c r="A12" s="340" t="s">
        <v>516</v>
      </c>
      <c r="B12" s="340" t="s">
        <v>517</v>
      </c>
      <c r="C12" s="340" t="s">
        <v>518</v>
      </c>
      <c r="D12" s="340"/>
      <c r="E12" s="341" t="s">
        <v>505</v>
      </c>
      <c r="F12" s="563">
        <v>6.7084188391359065</v>
      </c>
      <c r="G12" s="342">
        <f t="shared" si="0"/>
        <v>339.84849839062502</v>
      </c>
      <c r="H12" s="350"/>
      <c r="I12" s="350"/>
      <c r="J12" s="350"/>
    </row>
    <row r="13" spans="1:10" s="334" customFormat="1" ht="75.400000000000006" customHeight="1">
      <c r="A13" s="340" t="s">
        <v>519</v>
      </c>
      <c r="B13" s="340" t="s">
        <v>520</v>
      </c>
      <c r="C13" s="340" t="s">
        <v>521</v>
      </c>
      <c r="D13" s="340"/>
      <c r="E13" s="341" t="s">
        <v>505</v>
      </c>
      <c r="F13" s="563">
        <v>4.4991919725251694</v>
      </c>
      <c r="G13" s="342">
        <f t="shared" si="0"/>
        <v>227.92906532812506</v>
      </c>
      <c r="H13" s="350"/>
      <c r="I13" s="350"/>
      <c r="J13" s="350"/>
    </row>
    <row r="14" spans="1:10" s="334" customFormat="1" ht="64.150000000000006" customHeight="1">
      <c r="A14" s="340" t="s">
        <v>522</v>
      </c>
      <c r="B14" s="340" t="s">
        <v>523</v>
      </c>
      <c r="C14" s="343" t="s">
        <v>524</v>
      </c>
      <c r="D14" s="340"/>
      <c r="E14" s="341" t="s">
        <v>505</v>
      </c>
      <c r="F14" s="563">
        <v>4.1155067114093971</v>
      </c>
      <c r="G14" s="342">
        <f t="shared" si="0"/>
        <v>208.49157000000005</v>
      </c>
      <c r="H14" s="350"/>
      <c r="I14" s="350"/>
      <c r="J14" s="350"/>
    </row>
    <row r="15" spans="1:10" s="334" customFormat="1" ht="67.900000000000006" customHeight="1">
      <c r="A15" s="340" t="s">
        <v>525</v>
      </c>
      <c r="B15" s="340" t="s">
        <v>526</v>
      </c>
      <c r="C15" s="343" t="s">
        <v>527</v>
      </c>
      <c r="D15" s="340"/>
      <c r="E15" s="341" t="s">
        <v>505</v>
      </c>
      <c r="F15" s="563">
        <v>6.2018399748322164</v>
      </c>
      <c r="G15" s="342">
        <f t="shared" si="0"/>
        <v>314.18521312500008</v>
      </c>
      <c r="H15" s="350"/>
      <c r="I15" s="350"/>
      <c r="J15" s="350"/>
    </row>
    <row r="16" spans="1:10" s="334" customFormat="1" ht="66" customHeight="1">
      <c r="A16" s="340" t="s">
        <v>528</v>
      </c>
      <c r="B16" s="340" t="s">
        <v>529</v>
      </c>
      <c r="C16" s="340" t="s">
        <v>530</v>
      </c>
      <c r="D16" s="340"/>
      <c r="E16" s="341" t="s">
        <v>505</v>
      </c>
      <c r="F16" s="563">
        <v>4.584217197986578</v>
      </c>
      <c r="G16" s="342">
        <f t="shared" si="0"/>
        <v>232.23644325000004</v>
      </c>
      <c r="H16" s="350"/>
      <c r="I16" s="350"/>
      <c r="J16" s="350"/>
    </row>
    <row r="17" spans="1:10" s="334" customFormat="1" ht="64.5" customHeight="1">
      <c r="A17" s="340" t="s">
        <v>531</v>
      </c>
      <c r="B17" s="340" t="s">
        <v>532</v>
      </c>
      <c r="C17" s="340" t="s">
        <v>533</v>
      </c>
      <c r="D17" s="340"/>
      <c r="E17" s="341" t="s">
        <v>505</v>
      </c>
      <c r="F17" s="563">
        <v>3.8311366296140954</v>
      </c>
      <c r="G17" s="342">
        <f t="shared" si="0"/>
        <v>194.08538165625006</v>
      </c>
      <c r="H17" s="350"/>
      <c r="I17" s="350"/>
      <c r="J17" s="350"/>
    </row>
    <row r="18" spans="1:10" s="334" customFormat="1" ht="64.5" customHeight="1">
      <c r="A18" s="340" t="s">
        <v>534</v>
      </c>
      <c r="B18" s="340" t="s">
        <v>535</v>
      </c>
      <c r="C18" s="343" t="s">
        <v>536</v>
      </c>
      <c r="D18" s="340"/>
      <c r="E18" s="341" t="s">
        <v>505</v>
      </c>
      <c r="F18" s="563">
        <v>46.243719683305379</v>
      </c>
      <c r="G18" s="342">
        <f t="shared" si="0"/>
        <v>2342.7068391562502</v>
      </c>
      <c r="H18" s="350"/>
      <c r="I18" s="350"/>
      <c r="J18" s="350"/>
    </row>
    <row r="19" spans="1:10" s="334" customFormat="1" ht="86.25" customHeight="1">
      <c r="A19" s="340" t="s">
        <v>537</v>
      </c>
      <c r="B19" s="340" t="s">
        <v>538</v>
      </c>
      <c r="C19" s="340" t="s">
        <v>539</v>
      </c>
      <c r="D19" s="340"/>
      <c r="E19" s="341" t="s">
        <v>505</v>
      </c>
      <c r="F19" s="563">
        <v>8.0466730180369144</v>
      </c>
      <c r="G19" s="342">
        <f t="shared" si="0"/>
        <v>407.64445509375008</v>
      </c>
      <c r="H19" s="350"/>
      <c r="I19" s="350"/>
      <c r="J19" s="350"/>
    </row>
    <row r="20" spans="1:10" s="334" customFormat="1" ht="72.75" customHeight="1">
      <c r="A20" s="340" t="s">
        <v>540</v>
      </c>
      <c r="B20" s="340" t="s">
        <v>541</v>
      </c>
      <c r="C20" s="340" t="s">
        <v>542</v>
      </c>
      <c r="D20" s="340"/>
      <c r="E20" s="341" t="s">
        <v>505</v>
      </c>
      <c r="F20" s="563">
        <v>16.197662699244969</v>
      </c>
      <c r="G20" s="342">
        <f t="shared" si="0"/>
        <v>820.57359234375008</v>
      </c>
      <c r="H20" s="350"/>
      <c r="I20" s="350"/>
      <c r="J20" s="350"/>
    </row>
    <row r="21" spans="1:10" s="334" customFormat="1" ht="72.75" customHeight="1">
      <c r="A21" s="340" t="s">
        <v>543</v>
      </c>
      <c r="B21" s="340" t="s">
        <v>544</v>
      </c>
      <c r="C21" s="340" t="s">
        <v>545</v>
      </c>
      <c r="D21" s="340"/>
      <c r="E21" s="341" t="s">
        <v>505</v>
      </c>
      <c r="F21" s="563">
        <v>3.8554295511744976</v>
      </c>
      <c r="G21" s="342">
        <f t="shared" si="0"/>
        <v>195.31606106250004</v>
      </c>
      <c r="H21" s="350"/>
      <c r="I21" s="350"/>
      <c r="J21" s="350"/>
    </row>
    <row r="22" spans="1:10" s="334" customFormat="1" ht="81.75" customHeight="1">
      <c r="A22" s="340" t="s">
        <v>546</v>
      </c>
      <c r="B22" s="343" t="s">
        <v>1162</v>
      </c>
      <c r="C22" s="343" t="s">
        <v>1163</v>
      </c>
      <c r="D22" s="340"/>
      <c r="E22" s="341" t="s">
        <v>505</v>
      </c>
      <c r="F22" s="563">
        <v>14.526452595427857</v>
      </c>
      <c r="G22" s="342">
        <f t="shared" si="0"/>
        <v>735.91008848437525</v>
      </c>
      <c r="H22" s="350"/>
      <c r="I22" s="350"/>
      <c r="J22" s="350"/>
    </row>
    <row r="23" spans="1:10" s="334" customFormat="1" ht="68.25" customHeight="1">
      <c r="A23" s="340" t="s">
        <v>547</v>
      </c>
      <c r="B23" s="343" t="s">
        <v>1164</v>
      </c>
      <c r="C23" s="343" t="s">
        <v>1165</v>
      </c>
      <c r="D23" s="340"/>
      <c r="E23" s="341" t="s">
        <v>505</v>
      </c>
      <c r="F23" s="563">
        <v>3.8468555788590617</v>
      </c>
      <c r="G23" s="342">
        <f t="shared" si="0"/>
        <v>194.88170362500006</v>
      </c>
      <c r="H23" s="350"/>
      <c r="I23" s="350"/>
      <c r="J23" s="350"/>
    </row>
    <row r="24" spans="1:10" s="334" customFormat="1" ht="72.75" customHeight="1">
      <c r="A24" s="340" t="s">
        <v>548</v>
      </c>
      <c r="B24" s="343" t="s">
        <v>1166</v>
      </c>
      <c r="C24" s="343" t="s">
        <v>1167</v>
      </c>
      <c r="D24" s="340"/>
      <c r="E24" s="341" t="s">
        <v>505</v>
      </c>
      <c r="F24" s="563">
        <v>3.7096720218120813</v>
      </c>
      <c r="G24" s="342">
        <f t="shared" si="0"/>
        <v>187.93198462500004</v>
      </c>
      <c r="H24" s="350"/>
      <c r="I24" s="350"/>
      <c r="J24" s="350"/>
    </row>
    <row r="25" spans="1:10" s="334" customFormat="1" ht="61.15" customHeight="1">
      <c r="A25" s="340" t="s">
        <v>549</v>
      </c>
      <c r="B25" s="340" t="s">
        <v>1168</v>
      </c>
      <c r="C25" s="343" t="s">
        <v>1169</v>
      </c>
      <c r="D25" s="614"/>
      <c r="E25" s="341" t="s">
        <v>505</v>
      </c>
      <c r="F25" s="563">
        <v>16.900633319794931</v>
      </c>
      <c r="G25" s="342">
        <f t="shared" si="0"/>
        <v>856.18608398081119</v>
      </c>
      <c r="H25" s="350"/>
      <c r="I25" s="350"/>
      <c r="J25" s="350"/>
    </row>
    <row r="26" spans="1:10" s="334" customFormat="1" ht="46.9" customHeight="1">
      <c r="A26" s="340" t="s">
        <v>550</v>
      </c>
      <c r="B26" s="340" t="s">
        <v>1170</v>
      </c>
      <c r="C26" s="343" t="s">
        <v>1171</v>
      </c>
      <c r="D26" s="615"/>
      <c r="E26" s="341" t="s">
        <v>505</v>
      </c>
      <c r="F26" s="563">
        <v>18.509291086642769</v>
      </c>
      <c r="G26" s="342">
        <f t="shared" si="0"/>
        <v>937.68068644932259</v>
      </c>
      <c r="H26" s="350"/>
      <c r="I26" s="350"/>
      <c r="J26" s="350"/>
    </row>
    <row r="27" spans="1:10" s="334" customFormat="1" ht="60" customHeight="1">
      <c r="A27" s="340" t="s">
        <v>551</v>
      </c>
      <c r="B27" s="340" t="s">
        <v>1172</v>
      </c>
      <c r="C27" s="343" t="s">
        <v>1173</v>
      </c>
      <c r="D27" s="614"/>
      <c r="E27" s="341" t="s">
        <v>505</v>
      </c>
      <c r="F27" s="563">
        <v>23.005302491753799</v>
      </c>
      <c r="G27" s="342">
        <f t="shared" si="0"/>
        <v>1165.4486242322473</v>
      </c>
      <c r="H27" s="350"/>
      <c r="I27" s="350"/>
      <c r="J27" s="350"/>
    </row>
    <row r="28" spans="1:10" s="334" customFormat="1" ht="47.45" customHeight="1">
      <c r="A28" s="340" t="s">
        <v>552</v>
      </c>
      <c r="B28" s="340" t="s">
        <v>1174</v>
      </c>
      <c r="C28" s="343" t="s">
        <v>553</v>
      </c>
      <c r="D28" s="615"/>
      <c r="E28" s="341" t="s">
        <v>505</v>
      </c>
      <c r="F28" s="563">
        <v>23.918870460740401</v>
      </c>
      <c r="G28" s="342">
        <f t="shared" si="0"/>
        <v>1211.7299775411086</v>
      </c>
      <c r="H28" s="350"/>
      <c r="I28" s="350"/>
      <c r="J28" s="350"/>
    </row>
    <row r="29" spans="1:10">
      <c r="F29" s="562"/>
      <c r="I29" s="350"/>
    </row>
    <row r="30" spans="1:10" s="334" customFormat="1" ht="15" customHeight="1">
      <c r="A30" s="336" t="s">
        <v>554</v>
      </c>
      <c r="B30" s="336" t="s">
        <v>555</v>
      </c>
      <c r="C30" s="336"/>
      <c r="D30" s="336"/>
      <c r="E30" s="335"/>
      <c r="F30" s="338"/>
      <c r="I30" s="350"/>
    </row>
    <row r="31" spans="1:10" s="334" customFormat="1" ht="15" customHeight="1">
      <c r="A31" s="336" t="s">
        <v>556</v>
      </c>
      <c r="B31" s="336" t="s">
        <v>557</v>
      </c>
      <c r="C31" s="336"/>
      <c r="D31" s="336"/>
      <c r="E31" s="335"/>
      <c r="F31" s="338"/>
      <c r="I31" s="350"/>
    </row>
    <row r="32" spans="1:10" s="334" customFormat="1" ht="15" customHeight="1">
      <c r="A32" s="336" t="s">
        <v>558</v>
      </c>
      <c r="B32" s="336" t="s">
        <v>559</v>
      </c>
      <c r="C32" s="336"/>
      <c r="D32" s="336"/>
      <c r="E32" s="335"/>
      <c r="F32" s="338"/>
      <c r="I32" s="350"/>
    </row>
    <row r="33" spans="1:9" s="334" customFormat="1" ht="15" customHeight="1">
      <c r="A33" s="336" t="s">
        <v>560</v>
      </c>
      <c r="B33" s="336" t="s">
        <v>561</v>
      </c>
      <c r="C33" s="336"/>
      <c r="D33" s="336"/>
      <c r="E33" s="335"/>
      <c r="F33" s="338"/>
      <c r="I33" s="350"/>
    </row>
    <row r="34" spans="1:9" s="334" customFormat="1" ht="15" customHeight="1">
      <c r="A34" s="336" t="s">
        <v>562</v>
      </c>
      <c r="B34" s="336" t="s">
        <v>563</v>
      </c>
      <c r="C34" s="336"/>
      <c r="D34" s="336"/>
      <c r="E34" s="335"/>
      <c r="F34" s="338"/>
      <c r="I34" s="350"/>
    </row>
    <row r="35" spans="1:9" s="334" customFormat="1" ht="15" customHeight="1">
      <c r="A35" s="336" t="s">
        <v>564</v>
      </c>
      <c r="B35" s="336" t="s">
        <v>565</v>
      </c>
      <c r="C35" s="336"/>
      <c r="D35" s="336"/>
      <c r="E35" s="335"/>
      <c r="F35" s="338"/>
      <c r="I35" s="350"/>
    </row>
    <row r="36" spans="1:9" s="334" customFormat="1" ht="15" customHeight="1">
      <c r="A36" s="336" t="s">
        <v>566</v>
      </c>
      <c r="B36" s="336" t="s">
        <v>567</v>
      </c>
      <c r="C36" s="336"/>
      <c r="D36" s="336"/>
      <c r="E36" s="335"/>
      <c r="F36" s="338"/>
    </row>
    <row r="37" spans="1:9" s="334" customFormat="1" ht="15" customHeight="1">
      <c r="A37" s="336" t="s">
        <v>568</v>
      </c>
      <c r="B37" s="336" t="s">
        <v>569</v>
      </c>
      <c r="C37" s="336"/>
      <c r="D37" s="336"/>
      <c r="E37" s="335"/>
      <c r="F37" s="338"/>
    </row>
    <row r="38" spans="1:9" s="334" customFormat="1" ht="15.75" customHeight="1">
      <c r="A38" s="336" t="s">
        <v>570</v>
      </c>
      <c r="B38" s="336" t="s">
        <v>571</v>
      </c>
      <c r="C38" s="336"/>
      <c r="D38" s="336"/>
      <c r="E38" s="335"/>
      <c r="F38" s="338"/>
    </row>
    <row r="39" spans="1:9" s="334" customFormat="1" ht="15" customHeight="1">
      <c r="A39" s="336" t="s">
        <v>572</v>
      </c>
      <c r="B39" s="336" t="s">
        <v>573</v>
      </c>
      <c r="C39" s="336"/>
      <c r="D39" s="336"/>
      <c r="E39" s="335"/>
      <c r="F39" s="338"/>
    </row>
    <row r="40" spans="1:9" s="334" customFormat="1" ht="15" customHeight="1">
      <c r="A40" s="336" t="s">
        <v>574</v>
      </c>
      <c r="B40" s="336" t="s">
        <v>575</v>
      </c>
      <c r="C40" s="336"/>
      <c r="D40" s="336"/>
      <c r="E40" s="335"/>
      <c r="F40" s="338"/>
    </row>
    <row r="41" spans="1:9" s="334" customFormat="1" ht="15" customHeight="1">
      <c r="A41" s="336" t="s">
        <v>576</v>
      </c>
      <c r="B41" s="336" t="s">
        <v>577</v>
      </c>
      <c r="C41" s="336"/>
      <c r="D41" s="336"/>
      <c r="E41" s="335"/>
      <c r="F41" s="338"/>
    </row>
    <row r="42" spans="1:9" s="334" customFormat="1" ht="15" customHeight="1">
      <c r="A42" s="336" t="s">
        <v>578</v>
      </c>
      <c r="B42" s="336" t="s">
        <v>579</v>
      </c>
      <c r="C42" s="336"/>
      <c r="D42" s="336"/>
      <c r="E42" s="335"/>
      <c r="F42" s="338"/>
    </row>
    <row r="43" spans="1:9" s="334" customFormat="1" ht="15" customHeight="1">
      <c r="A43" s="336" t="s">
        <v>580</v>
      </c>
      <c r="B43" s="336" t="s">
        <v>581</v>
      </c>
      <c r="C43" s="336"/>
      <c r="D43" s="336"/>
      <c r="E43" s="335"/>
      <c r="F43" s="338"/>
    </row>
    <row r="44" spans="1:9" s="334" customFormat="1" ht="15" customHeight="1">
      <c r="A44" s="336" t="s">
        <v>582</v>
      </c>
      <c r="B44" s="336" t="s">
        <v>1175</v>
      </c>
      <c r="C44" s="336"/>
      <c r="D44" s="336"/>
      <c r="E44" s="335"/>
      <c r="F44" s="338"/>
    </row>
    <row r="45" spans="1:9" s="334" customFormat="1" ht="15" customHeight="1">
      <c r="A45" s="336" t="s">
        <v>583</v>
      </c>
      <c r="B45" s="336" t="s">
        <v>584</v>
      </c>
      <c r="C45" s="336"/>
      <c r="D45" s="336"/>
      <c r="E45" s="335"/>
      <c r="F45" s="338"/>
    </row>
    <row r="46" spans="1:9" s="334" customFormat="1" ht="15" customHeight="1">
      <c r="A46" s="336" t="s">
        <v>585</v>
      </c>
      <c r="B46" s="336" t="s">
        <v>586</v>
      </c>
      <c r="C46" s="336"/>
      <c r="D46" s="336"/>
      <c r="E46" s="335"/>
      <c r="F46" s="338"/>
    </row>
    <row r="47" spans="1:9" s="334" customFormat="1" ht="15.4" customHeight="1">
      <c r="A47" s="336" t="s">
        <v>587</v>
      </c>
      <c r="B47" s="336" t="s">
        <v>1176</v>
      </c>
      <c r="C47" s="336"/>
      <c r="D47" s="336"/>
      <c r="E47" s="335"/>
      <c r="F47" s="338"/>
    </row>
    <row r="48" spans="1:9" s="334" customFormat="1" ht="15" customHeight="1">
      <c r="A48" s="336" t="s">
        <v>588</v>
      </c>
      <c r="B48" s="336" t="s">
        <v>589</v>
      </c>
      <c r="C48" s="336"/>
      <c r="D48" s="336"/>
      <c r="E48" s="335"/>
      <c r="F48" s="338"/>
    </row>
    <row r="49" spans="1:6" s="334" customFormat="1" ht="15" customHeight="1">
      <c r="A49" s="336" t="s">
        <v>590</v>
      </c>
      <c r="B49" s="336" t="s">
        <v>591</v>
      </c>
      <c r="C49" s="336"/>
      <c r="D49" s="336"/>
      <c r="E49" s="335"/>
      <c r="F49" s="338"/>
    </row>
    <row r="50" spans="1:6" s="334" customFormat="1" ht="15" customHeight="1">
      <c r="A50" s="336" t="s">
        <v>592</v>
      </c>
      <c r="B50" s="336" t="s">
        <v>1177</v>
      </c>
      <c r="C50" s="336"/>
      <c r="D50" s="336"/>
      <c r="E50" s="335"/>
      <c r="F50" s="338"/>
    </row>
    <row r="51" spans="1:6" s="334" customFormat="1" ht="15" customHeight="1">
      <c r="A51" s="336" t="s">
        <v>593</v>
      </c>
      <c r="B51" s="336" t="s">
        <v>594</v>
      </c>
      <c r="C51" s="336"/>
      <c r="D51" s="336"/>
      <c r="E51" s="335"/>
      <c r="F51" s="338"/>
    </row>
    <row r="52" spans="1:6" s="334" customFormat="1" ht="15" customHeight="1">
      <c r="A52" s="336" t="s">
        <v>595</v>
      </c>
      <c r="B52" s="336" t="s">
        <v>596</v>
      </c>
      <c r="C52" s="336"/>
      <c r="D52" s="336"/>
      <c r="E52" s="335"/>
      <c r="F52" s="338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1B25-2BFD-481A-9079-39F69CA31B36}">
  <sheetPr>
    <tabColor theme="4" tint="-0.249977111117893"/>
  </sheetPr>
  <dimension ref="A1:M52"/>
  <sheetViews>
    <sheetView tabSelected="1" zoomScale="80" zoomScaleNormal="80" workbookViewId="0">
      <selection activeCell="J4" sqref="J4"/>
    </sheetView>
  </sheetViews>
  <sheetFormatPr defaultColWidth="9.28515625" defaultRowHeight="12.75"/>
  <cols>
    <col min="1" max="1" width="20" style="333" customWidth="1"/>
    <col min="2" max="2" width="67" style="333" customWidth="1"/>
    <col min="3" max="3" width="57.28515625" style="333" customWidth="1"/>
    <col min="4" max="4" width="45.28515625" style="333" customWidth="1"/>
    <col min="5" max="5" width="10.140625" style="333" customWidth="1"/>
    <col min="6" max="6" width="19.28515625" style="337" customWidth="1"/>
    <col min="7" max="7" width="24.5703125" style="333" customWidth="1"/>
    <col min="8" max="16384" width="9.28515625" style="333"/>
  </cols>
  <sheetData>
    <row r="1" spans="1:13" ht="45.75" customHeight="1">
      <c r="B1" s="613" t="s">
        <v>1349</v>
      </c>
      <c r="L1" s="337">
        <f>Roofing!H60</f>
        <v>50.66</v>
      </c>
    </row>
    <row r="2" spans="1:13" ht="79.900000000000006" customHeight="1">
      <c r="B2" s="339" t="s">
        <v>499</v>
      </c>
      <c r="C2" s="339" t="s">
        <v>501</v>
      </c>
      <c r="D2" s="339" t="s">
        <v>502</v>
      </c>
      <c r="E2" s="339" t="s">
        <v>503</v>
      </c>
      <c r="F2" s="339" t="s">
        <v>1282</v>
      </c>
      <c r="G2" s="339" t="s">
        <v>1280</v>
      </c>
    </row>
    <row r="3" spans="1:13" s="334" customFormat="1" ht="64.5" customHeight="1">
      <c r="A3" s="340"/>
      <c r="B3" s="340">
        <v>301</v>
      </c>
      <c r="C3" s="340" t="s">
        <v>1345</v>
      </c>
      <c r="D3" s="340"/>
      <c r="E3" s="341" t="s">
        <v>505</v>
      </c>
      <c r="F3" s="563">
        <v>18.060606060606059</v>
      </c>
      <c r="G3" s="342">
        <f t="shared" ref="G3:G17" si="0">F3*$L$1</f>
        <v>914.95030303030285</v>
      </c>
      <c r="H3" s="350"/>
      <c r="I3" s="350"/>
    </row>
    <row r="4" spans="1:13" s="334" customFormat="1" ht="66.75" customHeight="1">
      <c r="A4" s="340"/>
      <c r="B4" s="340">
        <v>301</v>
      </c>
      <c r="C4" s="340" t="s">
        <v>1346</v>
      </c>
      <c r="D4" s="340"/>
      <c r="E4" s="341" t="s">
        <v>505</v>
      </c>
      <c r="F4" s="563">
        <v>25.36363636363636</v>
      </c>
      <c r="G4" s="342">
        <f t="shared" si="0"/>
        <v>1284.9218181818178</v>
      </c>
      <c r="H4" s="350"/>
      <c r="I4" s="350"/>
      <c r="J4" s="350"/>
    </row>
    <row r="5" spans="1:13" s="334" customFormat="1" ht="61.5" customHeight="1">
      <c r="A5" s="340"/>
      <c r="B5" s="340">
        <v>303</v>
      </c>
      <c r="C5" s="343" t="s">
        <v>317</v>
      </c>
      <c r="D5" s="340"/>
      <c r="E5" s="341" t="s">
        <v>505</v>
      </c>
      <c r="F5" s="563">
        <v>1.1818181818181819</v>
      </c>
      <c r="G5" s="342">
        <f t="shared" si="0"/>
        <v>59.870909090909088</v>
      </c>
      <c r="H5" s="350"/>
      <c r="I5" s="350"/>
      <c r="J5" s="350"/>
    </row>
    <row r="6" spans="1:13" s="334" customFormat="1" ht="73.150000000000006" customHeight="1">
      <c r="A6" s="340"/>
      <c r="B6" s="340">
        <v>315</v>
      </c>
      <c r="C6" s="343" t="s">
        <v>326</v>
      </c>
      <c r="D6" s="340"/>
      <c r="E6" s="341" t="s">
        <v>505</v>
      </c>
      <c r="F6" s="563">
        <v>1.6</v>
      </c>
      <c r="G6" s="342">
        <f t="shared" si="0"/>
        <v>81.055999999999997</v>
      </c>
      <c r="H6" s="350"/>
      <c r="I6" s="350"/>
      <c r="J6" s="350"/>
    </row>
    <row r="7" spans="1:13" s="334" customFormat="1" ht="61.5" customHeight="1">
      <c r="A7" s="340"/>
      <c r="B7" s="340">
        <v>311</v>
      </c>
      <c r="C7" s="343" t="s">
        <v>1337</v>
      </c>
      <c r="D7" s="340"/>
      <c r="E7" s="341" t="s">
        <v>505</v>
      </c>
      <c r="F7" s="563" t="e">
        <v>#VALUE!</v>
      </c>
      <c r="G7" s="342" t="e">
        <f t="shared" si="0"/>
        <v>#VALUE!</v>
      </c>
      <c r="H7" s="350"/>
      <c r="I7" s="350"/>
      <c r="J7" s="350"/>
    </row>
    <row r="8" spans="1:13" s="334" customFormat="1" ht="65.25" customHeight="1">
      <c r="A8" s="340"/>
      <c r="B8" s="340">
        <v>313</v>
      </c>
      <c r="C8" s="343" t="s">
        <v>1338</v>
      </c>
      <c r="D8" s="340"/>
      <c r="E8" s="341" t="s">
        <v>505</v>
      </c>
      <c r="F8" s="563" t="e">
        <v>#VALUE!</v>
      </c>
      <c r="G8" s="342" t="e">
        <f t="shared" si="0"/>
        <v>#VALUE!</v>
      </c>
      <c r="H8" s="350"/>
      <c r="I8" s="350"/>
      <c r="J8" s="350"/>
    </row>
    <row r="9" spans="1:13" s="334" customFormat="1" ht="81.75" customHeight="1">
      <c r="A9" s="340"/>
      <c r="B9" s="340">
        <v>316</v>
      </c>
      <c r="C9" s="343" t="s">
        <v>1339</v>
      </c>
      <c r="D9" s="340"/>
      <c r="E9" s="341" t="s">
        <v>505</v>
      </c>
      <c r="F9" s="563">
        <v>11.424242424242424</v>
      </c>
      <c r="G9" s="342">
        <f t="shared" si="0"/>
        <v>578.75212121212121</v>
      </c>
      <c r="H9" s="350"/>
      <c r="I9" s="350"/>
      <c r="J9" s="350"/>
    </row>
    <row r="10" spans="1:13" s="334" customFormat="1" ht="77.25" customHeight="1">
      <c r="A10" s="340"/>
      <c r="B10" s="340">
        <v>320</v>
      </c>
      <c r="C10" s="343" t="s">
        <v>1340</v>
      </c>
      <c r="D10" s="340"/>
      <c r="E10" s="341" t="s">
        <v>505</v>
      </c>
      <c r="F10" s="563">
        <v>6.6969696969696964</v>
      </c>
      <c r="G10" s="342">
        <f t="shared" si="0"/>
        <v>339.26848484848477</v>
      </c>
      <c r="H10" s="350"/>
      <c r="I10" s="350"/>
      <c r="J10" s="350"/>
    </row>
    <row r="11" spans="1:13" s="334" customFormat="1" ht="65.25" customHeight="1">
      <c r="A11" s="340"/>
      <c r="B11" s="340">
        <v>3005</v>
      </c>
      <c r="C11" s="343" t="s">
        <v>1341</v>
      </c>
      <c r="D11" s="340"/>
      <c r="E11" s="341" t="s">
        <v>505</v>
      </c>
      <c r="F11" s="563">
        <v>2.6969696969696968</v>
      </c>
      <c r="G11" s="342">
        <f t="shared" si="0"/>
        <v>136.62848484848482</v>
      </c>
      <c r="H11" s="350"/>
      <c r="I11" s="350"/>
      <c r="J11" s="350"/>
    </row>
    <row r="12" spans="1:13" s="334" customFormat="1" ht="66" customHeight="1">
      <c r="A12" s="340"/>
      <c r="B12" s="340">
        <v>322</v>
      </c>
      <c r="C12" s="340" t="s">
        <v>1347</v>
      </c>
      <c r="D12" s="340"/>
      <c r="E12" s="341" t="s">
        <v>505</v>
      </c>
      <c r="F12" s="563">
        <v>11.878787878787879</v>
      </c>
      <c r="G12" s="342">
        <f t="shared" si="0"/>
        <v>601.77939393939391</v>
      </c>
      <c r="H12" s="350"/>
      <c r="I12" s="350"/>
      <c r="J12" s="350"/>
      <c r="M12" s="350"/>
    </row>
    <row r="13" spans="1:13" s="334" customFormat="1" ht="75.400000000000006" customHeight="1">
      <c r="A13" s="340"/>
      <c r="B13" s="340">
        <v>322</v>
      </c>
      <c r="C13" s="340" t="s">
        <v>1348</v>
      </c>
      <c r="D13" s="340"/>
      <c r="E13" s="341" t="s">
        <v>505</v>
      </c>
      <c r="F13" s="563">
        <v>29.030303030303028</v>
      </c>
      <c r="G13" s="342">
        <f t="shared" si="0"/>
        <v>1470.6751515151514</v>
      </c>
      <c r="H13" s="350"/>
      <c r="I13" s="350"/>
      <c r="J13" s="350"/>
    </row>
    <row r="14" spans="1:13" s="334" customFormat="1" ht="64.150000000000006" customHeight="1">
      <c r="A14" s="340"/>
      <c r="B14" s="340">
        <v>324</v>
      </c>
      <c r="C14" s="343" t="s">
        <v>335</v>
      </c>
      <c r="D14" s="340"/>
      <c r="E14" s="341" t="s">
        <v>505</v>
      </c>
      <c r="F14" s="563">
        <v>6.6969696969696964</v>
      </c>
      <c r="G14" s="342">
        <f t="shared" si="0"/>
        <v>339.26848484848477</v>
      </c>
      <c r="H14" s="350"/>
      <c r="I14" s="350"/>
      <c r="J14" s="350"/>
    </row>
    <row r="15" spans="1:13" s="334" customFormat="1" ht="67.900000000000006" customHeight="1">
      <c r="A15" s="340"/>
      <c r="B15" s="340">
        <v>335</v>
      </c>
      <c r="C15" s="343" t="s">
        <v>1342</v>
      </c>
      <c r="D15" s="340"/>
      <c r="E15" s="341" t="s">
        <v>505</v>
      </c>
      <c r="F15" s="563">
        <v>1.7272727272727271</v>
      </c>
      <c r="G15" s="342">
        <f t="shared" si="0"/>
        <v>87.503636363636346</v>
      </c>
      <c r="H15" s="350"/>
      <c r="I15" s="350"/>
      <c r="J15" s="350"/>
    </row>
    <row r="16" spans="1:13" s="334" customFormat="1" ht="66" customHeight="1">
      <c r="A16" s="340"/>
      <c r="B16" s="340">
        <v>336</v>
      </c>
      <c r="C16" s="340" t="s">
        <v>336</v>
      </c>
      <c r="D16" s="340"/>
      <c r="E16" s="341" t="s">
        <v>505</v>
      </c>
      <c r="F16" s="563">
        <v>1.0303030303030303</v>
      </c>
      <c r="G16" s="342">
        <f t="shared" si="0"/>
        <v>52.195151515151508</v>
      </c>
      <c r="H16" s="350"/>
      <c r="I16" s="350"/>
      <c r="J16" s="350"/>
    </row>
    <row r="17" spans="1:10" s="334" customFormat="1" ht="64.5" customHeight="1">
      <c r="A17" s="340"/>
      <c r="B17" s="340" t="s">
        <v>1343</v>
      </c>
      <c r="C17" s="340" t="s">
        <v>1344</v>
      </c>
      <c r="D17" s="340"/>
      <c r="E17" s="341" t="s">
        <v>505</v>
      </c>
      <c r="F17" s="563">
        <v>1.0303030303030303</v>
      </c>
      <c r="G17" s="342">
        <f t="shared" si="0"/>
        <v>52.195151515151508</v>
      </c>
      <c r="H17" s="350"/>
      <c r="I17" s="350"/>
      <c r="J17" s="350"/>
    </row>
    <row r="18" spans="1:10" s="334" customFormat="1" ht="64.5" customHeight="1">
      <c r="A18" s="340"/>
      <c r="B18" s="340"/>
      <c r="C18" s="343"/>
      <c r="D18" s="340"/>
      <c r="E18" s="341"/>
      <c r="F18" s="563"/>
      <c r="G18" s="342"/>
      <c r="H18" s="350"/>
      <c r="I18" s="350"/>
      <c r="J18" s="350"/>
    </row>
    <row r="19" spans="1:10" s="334" customFormat="1" ht="86.25" customHeight="1">
      <c r="A19" s="340"/>
      <c r="B19" s="340"/>
      <c r="C19" s="340"/>
      <c r="D19" s="340"/>
      <c r="E19" s="341"/>
      <c r="F19" s="563"/>
      <c r="G19" s="342"/>
      <c r="H19" s="350"/>
      <c r="I19" s="350"/>
      <c r="J19" s="350"/>
    </row>
    <row r="20" spans="1:10" s="334" customFormat="1" ht="72.75" customHeight="1">
      <c r="A20" s="340"/>
      <c r="B20" s="340"/>
      <c r="C20" s="340"/>
      <c r="D20" s="340"/>
      <c r="E20" s="341"/>
      <c r="F20" s="563"/>
      <c r="G20" s="342"/>
      <c r="H20" s="350"/>
      <c r="I20" s="350"/>
      <c r="J20" s="350"/>
    </row>
    <row r="21" spans="1:10" s="334" customFormat="1" ht="72.75" customHeight="1">
      <c r="A21" s="340"/>
      <c r="B21" s="340"/>
      <c r="C21" s="340"/>
      <c r="D21" s="340"/>
      <c r="E21" s="341"/>
      <c r="F21" s="563"/>
      <c r="G21" s="342"/>
      <c r="H21" s="350"/>
      <c r="I21" s="350"/>
      <c r="J21" s="350"/>
    </row>
    <row r="22" spans="1:10" s="334" customFormat="1" ht="81.75" customHeight="1">
      <c r="A22" s="340"/>
      <c r="B22" s="343"/>
      <c r="C22" s="343"/>
      <c r="D22" s="340"/>
      <c r="E22" s="341"/>
      <c r="F22" s="563"/>
      <c r="G22" s="342"/>
      <c r="H22" s="350"/>
      <c r="I22" s="350"/>
      <c r="J22" s="350"/>
    </row>
    <row r="23" spans="1:10" s="334" customFormat="1" ht="68.25" customHeight="1">
      <c r="A23" s="340"/>
      <c r="B23" s="343"/>
      <c r="C23" s="343"/>
      <c r="D23" s="340"/>
      <c r="E23" s="341"/>
      <c r="F23" s="563"/>
      <c r="G23" s="342"/>
      <c r="H23" s="350"/>
      <c r="I23" s="350"/>
      <c r="J23" s="350"/>
    </row>
    <row r="24" spans="1:10" s="334" customFormat="1" ht="72.75" customHeight="1">
      <c r="A24" s="340"/>
      <c r="B24" s="343"/>
      <c r="C24" s="343"/>
      <c r="D24" s="340"/>
      <c r="E24" s="341"/>
      <c r="F24" s="563"/>
      <c r="G24" s="342"/>
      <c r="H24" s="350"/>
      <c r="I24" s="350"/>
      <c r="J24" s="350"/>
    </row>
    <row r="25" spans="1:10" s="334" customFormat="1" ht="61.15" customHeight="1">
      <c r="A25" s="340"/>
      <c r="B25" s="340"/>
      <c r="C25" s="343"/>
      <c r="D25" s="614"/>
      <c r="E25" s="341"/>
      <c r="F25" s="563"/>
      <c r="G25" s="342"/>
      <c r="H25" s="350"/>
      <c r="I25" s="350"/>
      <c r="J25" s="350"/>
    </row>
    <row r="26" spans="1:10" s="334" customFormat="1" ht="46.9" customHeight="1">
      <c r="A26" s="340"/>
      <c r="B26" s="340"/>
      <c r="C26" s="343"/>
      <c r="D26" s="615"/>
      <c r="E26" s="341"/>
      <c r="F26" s="563"/>
      <c r="G26" s="342"/>
      <c r="H26" s="350"/>
      <c r="I26" s="350"/>
      <c r="J26" s="350"/>
    </row>
    <row r="27" spans="1:10" s="334" customFormat="1" ht="60" customHeight="1">
      <c r="A27" s="340"/>
      <c r="B27" s="340"/>
      <c r="C27" s="343"/>
      <c r="D27" s="614"/>
      <c r="E27" s="341"/>
      <c r="F27" s="563"/>
      <c r="G27" s="342"/>
      <c r="H27" s="350"/>
      <c r="I27" s="350"/>
      <c r="J27" s="350"/>
    </row>
    <row r="28" spans="1:10" s="334" customFormat="1" ht="47.45" customHeight="1">
      <c r="A28" s="340"/>
      <c r="B28" s="340"/>
      <c r="C28" s="343"/>
      <c r="D28" s="615"/>
      <c r="E28" s="341"/>
      <c r="F28" s="563"/>
      <c r="G28" s="342"/>
      <c r="H28" s="350"/>
      <c r="I28" s="350"/>
      <c r="J28" s="350"/>
    </row>
    <row r="29" spans="1:10">
      <c r="F29" s="562"/>
      <c r="I29" s="350"/>
    </row>
    <row r="30" spans="1:10" s="334" customFormat="1" ht="15" customHeight="1">
      <c r="A30" s="336"/>
      <c r="B30" s="336"/>
      <c r="C30" s="336"/>
      <c r="D30" s="336"/>
      <c r="E30" s="335"/>
      <c r="F30" s="338"/>
      <c r="I30" s="350"/>
    </row>
    <row r="31" spans="1:10" s="334" customFormat="1" ht="15" customHeight="1">
      <c r="A31" s="336"/>
      <c r="B31" s="336"/>
      <c r="C31" s="336"/>
      <c r="D31" s="336"/>
      <c r="E31" s="335"/>
      <c r="F31" s="338"/>
      <c r="I31" s="350"/>
    </row>
    <row r="32" spans="1:10" s="334" customFormat="1" ht="15" customHeight="1">
      <c r="A32" s="336"/>
      <c r="B32" s="336"/>
      <c r="C32" s="336"/>
      <c r="D32" s="336"/>
      <c r="E32" s="335"/>
      <c r="F32" s="338"/>
      <c r="I32" s="350"/>
    </row>
    <row r="33" spans="1:9" s="334" customFormat="1" ht="15" customHeight="1">
      <c r="A33" s="336"/>
      <c r="B33" s="336"/>
      <c r="C33" s="336"/>
      <c r="D33" s="336"/>
      <c r="E33" s="335"/>
      <c r="F33" s="338"/>
      <c r="I33" s="350"/>
    </row>
    <row r="34" spans="1:9" s="334" customFormat="1" ht="15" customHeight="1">
      <c r="A34" s="336"/>
      <c r="B34" s="336"/>
      <c r="C34" s="336"/>
      <c r="D34" s="336"/>
      <c r="E34" s="335"/>
      <c r="F34" s="338"/>
      <c r="I34" s="350"/>
    </row>
    <row r="35" spans="1:9" s="334" customFormat="1" ht="15" customHeight="1">
      <c r="A35" s="336"/>
      <c r="B35" s="336"/>
      <c r="C35" s="336"/>
      <c r="D35" s="336"/>
      <c r="E35" s="335"/>
      <c r="F35" s="338"/>
      <c r="I35" s="350"/>
    </row>
    <row r="36" spans="1:9" s="334" customFormat="1" ht="15" customHeight="1">
      <c r="A36" s="336"/>
      <c r="B36" s="336"/>
      <c r="C36" s="336"/>
      <c r="D36" s="336"/>
      <c r="E36" s="335"/>
      <c r="F36" s="338"/>
    </row>
    <row r="37" spans="1:9" s="334" customFormat="1" ht="15" customHeight="1">
      <c r="A37" s="336"/>
      <c r="B37" s="336"/>
      <c r="C37" s="336"/>
      <c r="D37" s="336"/>
      <c r="E37" s="335"/>
      <c r="F37" s="338"/>
    </row>
    <row r="38" spans="1:9" s="334" customFormat="1" ht="15.75" customHeight="1">
      <c r="A38" s="336"/>
      <c r="B38" s="336"/>
      <c r="C38" s="336"/>
      <c r="D38" s="336"/>
      <c r="E38" s="335"/>
      <c r="F38" s="338"/>
    </row>
    <row r="39" spans="1:9" s="334" customFormat="1" ht="15" customHeight="1">
      <c r="A39" s="336"/>
      <c r="B39" s="336"/>
      <c r="C39" s="336"/>
      <c r="D39" s="336"/>
      <c r="E39" s="335"/>
      <c r="F39" s="338"/>
    </row>
    <row r="40" spans="1:9" s="334" customFormat="1" ht="15" customHeight="1">
      <c r="A40" s="336"/>
      <c r="B40" s="336"/>
      <c r="C40" s="336"/>
      <c r="D40" s="336"/>
      <c r="E40" s="335"/>
      <c r="F40" s="338"/>
    </row>
    <row r="41" spans="1:9" s="334" customFormat="1" ht="15" customHeight="1">
      <c r="A41" s="336"/>
      <c r="B41" s="336"/>
      <c r="C41" s="336"/>
      <c r="D41" s="336"/>
      <c r="E41" s="335"/>
      <c r="F41" s="338"/>
    </row>
    <row r="42" spans="1:9" s="334" customFormat="1" ht="15" customHeight="1">
      <c r="A42" s="336"/>
      <c r="B42" s="336"/>
      <c r="C42" s="336"/>
      <c r="D42" s="336"/>
      <c r="E42" s="335"/>
      <c r="F42" s="338"/>
    </row>
    <row r="43" spans="1:9" s="334" customFormat="1" ht="15" customHeight="1">
      <c r="A43" s="336"/>
      <c r="B43" s="336"/>
      <c r="C43" s="336"/>
      <c r="D43" s="336"/>
      <c r="E43" s="335"/>
      <c r="F43" s="338"/>
    </row>
    <row r="44" spans="1:9" s="334" customFormat="1" ht="15" customHeight="1">
      <c r="A44" s="336"/>
      <c r="B44" s="336"/>
      <c r="C44" s="336"/>
      <c r="D44" s="336"/>
      <c r="E44" s="335"/>
      <c r="F44" s="338"/>
    </row>
    <row r="45" spans="1:9" s="334" customFormat="1" ht="15" customHeight="1">
      <c r="A45" s="336"/>
      <c r="B45" s="336"/>
      <c r="C45" s="336"/>
      <c r="D45" s="336"/>
      <c r="E45" s="335"/>
      <c r="F45" s="338"/>
    </row>
    <row r="46" spans="1:9" s="334" customFormat="1" ht="15" customHeight="1">
      <c r="A46" s="336"/>
      <c r="B46" s="336"/>
      <c r="C46" s="336"/>
      <c r="D46" s="336"/>
      <c r="E46" s="335"/>
      <c r="F46" s="338"/>
    </row>
    <row r="47" spans="1:9" s="334" customFormat="1" ht="15.4" customHeight="1">
      <c r="A47" s="336"/>
      <c r="B47" s="336"/>
      <c r="C47" s="336"/>
      <c r="D47" s="336"/>
      <c r="E47" s="335"/>
      <c r="F47" s="338"/>
    </row>
    <row r="48" spans="1:9" s="334" customFormat="1" ht="15" customHeight="1">
      <c r="A48" s="336"/>
      <c r="B48" s="336"/>
      <c r="C48" s="336"/>
      <c r="D48" s="336"/>
      <c r="E48" s="335"/>
      <c r="F48" s="338"/>
    </row>
    <row r="49" spans="1:6" s="334" customFormat="1" ht="15" customHeight="1">
      <c r="A49" s="336"/>
      <c r="B49" s="336"/>
      <c r="C49" s="336"/>
      <c r="D49" s="336"/>
      <c r="E49" s="335"/>
      <c r="F49" s="338"/>
    </row>
    <row r="50" spans="1:6" s="334" customFormat="1" ht="15" customHeight="1">
      <c r="A50" s="336"/>
      <c r="B50" s="336"/>
      <c r="C50" s="336"/>
      <c r="D50" s="336"/>
      <c r="E50" s="335"/>
      <c r="F50" s="338"/>
    </row>
    <row r="51" spans="1:6" s="334" customFormat="1" ht="15" customHeight="1">
      <c r="A51" s="336"/>
      <c r="B51" s="336"/>
      <c r="C51" s="336"/>
      <c r="D51" s="336"/>
      <c r="E51" s="335"/>
      <c r="F51" s="338"/>
    </row>
    <row r="52" spans="1:6" s="334" customFormat="1" ht="15" customHeight="1">
      <c r="A52" s="336"/>
      <c r="B52" s="336"/>
      <c r="C52" s="336"/>
      <c r="D52" s="336"/>
      <c r="E52" s="335"/>
      <c r="F52" s="338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90" activePane="bottomLeft" state="frozen"/>
      <selection pane="bottomLeft" activeCell="G196" sqref="G196:G203"/>
    </sheetView>
  </sheetViews>
  <sheetFormatPr defaultColWidth="8.7109375" defaultRowHeight="15"/>
  <cols>
    <col min="1" max="1" width="14" style="324" customWidth="1"/>
    <col min="2" max="2" width="27.7109375" style="325" customWidth="1"/>
    <col min="3" max="3" width="34.42578125" style="325" customWidth="1"/>
    <col min="4" max="4" width="25.7109375" style="325" customWidth="1"/>
    <col min="5" max="5" width="27.28515625" style="324" customWidth="1"/>
    <col min="6" max="6" width="40.28515625" style="324" customWidth="1"/>
    <col min="7" max="7" width="46.28515625" style="326" customWidth="1"/>
    <col min="8" max="8" width="33.42578125" style="326" customWidth="1"/>
    <col min="9" max="9" width="44.5703125" style="324" customWidth="1"/>
    <col min="10" max="10" width="29.7109375" style="302" customWidth="1"/>
    <col min="11" max="16384" width="8.7109375" style="302"/>
  </cols>
  <sheetData>
    <row r="2" spans="1:9" ht="15.75">
      <c r="C2" s="400" t="s">
        <v>597</v>
      </c>
      <c r="D2" s="401" t="s">
        <v>598</v>
      </c>
      <c r="E2" s="401" t="s">
        <v>599</v>
      </c>
      <c r="F2" s="401" t="s">
        <v>600</v>
      </c>
      <c r="G2" s="401" t="s">
        <v>601</v>
      </c>
      <c r="H2" s="401" t="s">
        <v>602</v>
      </c>
    </row>
    <row r="3" spans="1:9" ht="45">
      <c r="B3" s="325" t="s">
        <v>603</v>
      </c>
      <c r="C3" s="402" t="s">
        <v>604</v>
      </c>
      <c r="D3" s="402" t="s">
        <v>605</v>
      </c>
      <c r="E3" s="402" t="s">
        <v>606</v>
      </c>
      <c r="F3" s="402" t="s">
        <v>605</v>
      </c>
      <c r="G3" s="402" t="s">
        <v>605</v>
      </c>
      <c r="H3" s="403" t="s">
        <v>605</v>
      </c>
    </row>
    <row r="4" spans="1:9" ht="45.95" customHeight="1">
      <c r="C4" s="402" t="s">
        <v>607</v>
      </c>
      <c r="D4" s="402" t="s">
        <v>608</v>
      </c>
      <c r="E4" s="402" t="s">
        <v>609</v>
      </c>
      <c r="F4" s="402" t="s">
        <v>610</v>
      </c>
      <c r="G4" s="402" t="s">
        <v>611</v>
      </c>
      <c r="H4" s="403" t="s">
        <v>612</v>
      </c>
    </row>
    <row r="5" spans="1:9" ht="45" hidden="1">
      <c r="C5" s="402" t="s">
        <v>613</v>
      </c>
      <c r="D5" s="402" t="s">
        <v>448</v>
      </c>
      <c r="E5" s="402" t="s">
        <v>614</v>
      </c>
      <c r="F5" s="402" t="s">
        <v>445</v>
      </c>
      <c r="G5" s="402" t="s">
        <v>456</v>
      </c>
      <c r="H5" s="403" t="s">
        <v>459</v>
      </c>
    </row>
    <row r="6" spans="1:9" hidden="1"/>
    <row r="7" spans="1:9" ht="15.75" hidden="1">
      <c r="C7" s="404"/>
      <c r="D7" s="405" t="s">
        <v>615</v>
      </c>
      <c r="E7" s="405" t="s">
        <v>616</v>
      </c>
      <c r="F7" s="405" t="s">
        <v>617</v>
      </c>
      <c r="G7" s="405" t="s">
        <v>618</v>
      </c>
      <c r="H7" s="405" t="s">
        <v>619</v>
      </c>
    </row>
    <row r="8" spans="1:9" ht="0.75" hidden="1" customHeight="1">
      <c r="B8" s="325" t="s">
        <v>620</v>
      </c>
      <c r="C8" s="406" t="s">
        <v>621</v>
      </c>
      <c r="D8" s="406" t="s">
        <v>622</v>
      </c>
      <c r="E8" s="406" t="s">
        <v>623</v>
      </c>
      <c r="F8" s="406" t="s">
        <v>622</v>
      </c>
      <c r="G8" s="406" t="s">
        <v>622</v>
      </c>
      <c r="H8" s="407" t="s">
        <v>622</v>
      </c>
    </row>
    <row r="9" spans="1:9" hidden="1">
      <c r="C9" s="406" t="s">
        <v>624</v>
      </c>
      <c r="D9" s="406" t="s">
        <v>625</v>
      </c>
      <c r="E9" s="406" t="s">
        <v>626</v>
      </c>
      <c r="F9" s="406" t="s">
        <v>627</v>
      </c>
      <c r="G9" s="406" t="s">
        <v>628</v>
      </c>
      <c r="H9" s="407" t="s">
        <v>629</v>
      </c>
    </row>
    <row r="10" spans="1:9" hidden="1">
      <c r="C10" s="406" t="s">
        <v>630</v>
      </c>
      <c r="D10" s="406" t="s">
        <v>450</v>
      </c>
      <c r="E10" s="406" t="s">
        <v>614</v>
      </c>
      <c r="F10" s="406" t="s">
        <v>447</v>
      </c>
      <c r="G10" s="406" t="s">
        <v>458</v>
      </c>
      <c r="H10" s="407" t="s">
        <v>631</v>
      </c>
    </row>
    <row r="11" spans="1:9" hidden="1"/>
    <row r="12" spans="1:9" ht="24.95" customHeight="1">
      <c r="A12" s="300" t="s">
        <v>632</v>
      </c>
      <c r="B12" s="301" t="s">
        <v>633</v>
      </c>
      <c r="C12" s="374" t="s">
        <v>634</v>
      </c>
      <c r="D12" s="374" t="s">
        <v>635</v>
      </c>
      <c r="E12" s="375" t="s">
        <v>499</v>
      </c>
      <c r="F12" s="376" t="s">
        <v>636</v>
      </c>
      <c r="G12" s="375" t="s">
        <v>637</v>
      </c>
      <c r="H12" s="375" t="s">
        <v>638</v>
      </c>
      <c r="I12" s="375" t="s">
        <v>500</v>
      </c>
    </row>
    <row r="13" spans="1:9">
      <c r="A13" s="303" t="s">
        <v>639</v>
      </c>
      <c r="B13" s="304"/>
      <c r="C13" s="310"/>
      <c r="D13" s="310">
        <v>502</v>
      </c>
      <c r="E13" s="315" t="s">
        <v>640</v>
      </c>
      <c r="F13" s="308"/>
      <c r="G13" s="311" t="s">
        <v>641</v>
      </c>
      <c r="H13" s="315" t="s">
        <v>642</v>
      </c>
      <c r="I13" s="315" t="s">
        <v>643</v>
      </c>
    </row>
    <row r="14" spans="1:9">
      <c r="A14" s="308"/>
      <c r="B14" s="309" t="s">
        <v>644</v>
      </c>
      <c r="C14" s="310" t="s">
        <v>1187</v>
      </c>
      <c r="D14" s="310"/>
      <c r="E14" s="307" t="s">
        <v>645</v>
      </c>
      <c r="F14" s="308"/>
      <c r="G14" s="363" t="s">
        <v>646</v>
      </c>
      <c r="H14" s="307" t="s">
        <v>647</v>
      </c>
      <c r="I14" s="307" t="s">
        <v>648</v>
      </c>
    </row>
    <row r="15" spans="1:9">
      <c r="A15" s="308"/>
      <c r="B15" s="309"/>
      <c r="C15" s="310"/>
      <c r="D15" s="310"/>
      <c r="E15" s="307" t="s">
        <v>649</v>
      </c>
      <c r="F15" s="308"/>
      <c r="G15" s="363"/>
      <c r="H15" s="307" t="s">
        <v>650</v>
      </c>
      <c r="I15" s="307" t="s">
        <v>651</v>
      </c>
    </row>
    <row r="16" spans="1:9">
      <c r="A16" s="308"/>
      <c r="B16" s="309"/>
      <c r="C16" s="310"/>
      <c r="D16" s="310"/>
      <c r="E16" s="307" t="s">
        <v>652</v>
      </c>
      <c r="F16" s="308"/>
      <c r="G16" s="363"/>
      <c r="H16" s="307" t="s">
        <v>653</v>
      </c>
      <c r="I16" s="307" t="s">
        <v>654</v>
      </c>
    </row>
    <row r="17" spans="1:9">
      <c r="A17" s="308"/>
      <c r="B17" s="309"/>
      <c r="C17" s="310"/>
      <c r="D17" s="310"/>
      <c r="E17" s="307" t="s">
        <v>655</v>
      </c>
      <c r="F17" s="308"/>
      <c r="G17" s="363"/>
      <c r="H17" s="307" t="s">
        <v>656</v>
      </c>
      <c r="I17" s="307" t="s">
        <v>657</v>
      </c>
    </row>
    <row r="18" spans="1:9">
      <c r="A18" s="308"/>
      <c r="B18" s="309"/>
      <c r="C18" s="310"/>
      <c r="D18" s="310"/>
      <c r="E18" s="307" t="s">
        <v>392</v>
      </c>
      <c r="F18" s="308"/>
      <c r="G18" s="363"/>
      <c r="H18" s="307" t="s">
        <v>658</v>
      </c>
      <c r="I18" s="307" t="s">
        <v>659</v>
      </c>
    </row>
    <row r="19" spans="1:9">
      <c r="A19" s="308"/>
      <c r="B19" s="309"/>
      <c r="C19" s="310"/>
      <c r="D19" s="310"/>
      <c r="E19" s="307" t="s">
        <v>660</v>
      </c>
      <c r="F19" s="308"/>
      <c r="G19" s="311"/>
      <c r="H19" s="307" t="s">
        <v>661</v>
      </c>
      <c r="I19" s="307" t="s">
        <v>662</v>
      </c>
    </row>
    <row r="20" spans="1:9">
      <c r="A20" s="312"/>
      <c r="B20" s="313"/>
      <c r="C20" s="314"/>
      <c r="D20" s="314"/>
      <c r="E20" s="307" t="s">
        <v>663</v>
      </c>
      <c r="F20" s="312"/>
      <c r="G20" s="364"/>
      <c r="H20" s="307" t="s">
        <v>664</v>
      </c>
      <c r="I20" s="307" t="s">
        <v>665</v>
      </c>
    </row>
    <row r="21" spans="1:9">
      <c r="A21" s="303" t="s">
        <v>639</v>
      </c>
      <c r="B21" s="304" t="s">
        <v>666</v>
      </c>
      <c r="C21" s="310" t="s">
        <v>1188</v>
      </c>
      <c r="D21" s="310">
        <v>502</v>
      </c>
      <c r="E21" s="315" t="s">
        <v>395</v>
      </c>
      <c r="F21" s="308"/>
      <c r="G21" s="311" t="s">
        <v>667</v>
      </c>
      <c r="H21" s="315" t="s">
        <v>658</v>
      </c>
      <c r="I21" s="315" t="s">
        <v>668</v>
      </c>
    </row>
    <row r="22" spans="1:9">
      <c r="A22" s="308"/>
      <c r="B22" s="309"/>
      <c r="C22" s="310"/>
      <c r="D22" s="310"/>
      <c r="E22" s="307" t="s">
        <v>669</v>
      </c>
      <c r="F22" s="308"/>
      <c r="G22" s="363" t="s">
        <v>646</v>
      </c>
      <c r="H22" s="307" t="s">
        <v>664</v>
      </c>
      <c r="I22" s="307" t="s">
        <v>670</v>
      </c>
    </row>
    <row r="23" spans="1:9">
      <c r="A23" s="308"/>
      <c r="B23" s="309"/>
      <c r="C23" s="310"/>
      <c r="D23" s="310"/>
      <c r="E23" s="307" t="s">
        <v>671</v>
      </c>
      <c r="F23" s="308"/>
      <c r="G23" s="363"/>
      <c r="H23" s="307" t="s">
        <v>647</v>
      </c>
      <c r="I23" s="307" t="s">
        <v>672</v>
      </c>
    </row>
    <row r="24" spans="1:9">
      <c r="A24" s="308"/>
      <c r="B24" s="309"/>
      <c r="C24" s="310"/>
      <c r="D24" s="310"/>
      <c r="E24" s="307" t="s">
        <v>673</v>
      </c>
      <c r="F24" s="308"/>
      <c r="G24" s="363"/>
      <c r="H24" s="307" t="s">
        <v>650</v>
      </c>
      <c r="I24" s="307" t="s">
        <v>674</v>
      </c>
    </row>
    <row r="25" spans="1:9">
      <c r="A25" s="308"/>
      <c r="B25" s="309"/>
      <c r="C25" s="310"/>
      <c r="D25" s="310"/>
      <c r="E25" s="307" t="s">
        <v>675</v>
      </c>
      <c r="F25" s="308"/>
      <c r="G25" s="363"/>
      <c r="H25" s="307" t="s">
        <v>653</v>
      </c>
      <c r="I25" s="307" t="s">
        <v>676</v>
      </c>
    </row>
    <row r="26" spans="1:9">
      <c r="A26" s="308"/>
      <c r="B26" s="309"/>
      <c r="C26" s="310"/>
      <c r="D26" s="310"/>
      <c r="E26" s="307" t="s">
        <v>677</v>
      </c>
      <c r="F26" s="308"/>
      <c r="G26" s="363"/>
      <c r="H26" s="307" t="s">
        <v>656</v>
      </c>
      <c r="I26" s="307" t="s">
        <v>678</v>
      </c>
    </row>
    <row r="27" spans="1:9">
      <c r="A27" s="308"/>
      <c r="B27" s="309"/>
      <c r="C27" s="310"/>
      <c r="D27" s="310"/>
      <c r="E27" s="307" t="s">
        <v>679</v>
      </c>
      <c r="F27" s="308"/>
      <c r="G27" s="311"/>
      <c r="H27" s="307" t="s">
        <v>661</v>
      </c>
      <c r="I27" s="307" t="s">
        <v>680</v>
      </c>
    </row>
    <row r="28" spans="1:9">
      <c r="A28" s="312"/>
      <c r="B28" s="313"/>
      <c r="C28" s="314"/>
      <c r="D28" s="314"/>
      <c r="E28" s="307" t="s">
        <v>681</v>
      </c>
      <c r="F28" s="312"/>
      <c r="G28" s="364"/>
      <c r="H28" s="307" t="s">
        <v>642</v>
      </c>
      <c r="I28" s="307" t="s">
        <v>682</v>
      </c>
    </row>
    <row r="29" spans="1:9">
      <c r="A29" s="303" t="s">
        <v>639</v>
      </c>
      <c r="B29" s="304" t="s">
        <v>683</v>
      </c>
      <c r="C29" s="316" t="s">
        <v>1185</v>
      </c>
      <c r="D29" s="305">
        <v>510</v>
      </c>
      <c r="E29" s="307" t="s">
        <v>397</v>
      </c>
      <c r="F29" s="303"/>
      <c r="G29" s="306" t="s">
        <v>684</v>
      </c>
      <c r="H29" s="307" t="s">
        <v>658</v>
      </c>
      <c r="I29" s="307" t="s">
        <v>1190</v>
      </c>
    </row>
    <row r="30" spans="1:9">
      <c r="A30" s="308"/>
      <c r="B30" s="309"/>
      <c r="C30" s="310"/>
      <c r="D30" s="310"/>
      <c r="E30" s="307" t="s">
        <v>685</v>
      </c>
      <c r="F30" s="308"/>
      <c r="G30" s="363" t="s">
        <v>646</v>
      </c>
      <c r="H30" s="307" t="s">
        <v>664</v>
      </c>
      <c r="I30" s="307" t="s">
        <v>1191</v>
      </c>
    </row>
    <row r="31" spans="1:9">
      <c r="A31" s="308"/>
      <c r="B31" s="309"/>
      <c r="C31" s="310"/>
      <c r="D31" s="310"/>
      <c r="E31" s="307" t="s">
        <v>686</v>
      </c>
      <c r="F31" s="308"/>
      <c r="G31" s="363"/>
      <c r="H31" s="307" t="s">
        <v>647</v>
      </c>
      <c r="I31" s="307" t="s">
        <v>1192</v>
      </c>
    </row>
    <row r="32" spans="1:9">
      <c r="A32" s="308"/>
      <c r="B32" s="309"/>
      <c r="C32" s="310"/>
      <c r="D32" s="310"/>
      <c r="E32" s="307" t="s">
        <v>687</v>
      </c>
      <c r="F32" s="308"/>
      <c r="G32" s="363"/>
      <c r="H32" s="307" t="s">
        <v>650</v>
      </c>
      <c r="I32" s="307" t="s">
        <v>1193</v>
      </c>
    </row>
    <row r="33" spans="1:9">
      <c r="A33" s="308"/>
      <c r="B33" s="309"/>
      <c r="C33" s="310"/>
      <c r="D33" s="310"/>
      <c r="E33" s="307" t="s">
        <v>688</v>
      </c>
      <c r="F33" s="308"/>
      <c r="G33" s="363"/>
      <c r="H33" s="307" t="s">
        <v>653</v>
      </c>
      <c r="I33" s="307" t="s">
        <v>1194</v>
      </c>
    </row>
    <row r="34" spans="1:9">
      <c r="A34" s="308"/>
      <c r="B34" s="309"/>
      <c r="C34" s="310"/>
      <c r="D34" s="310"/>
      <c r="E34" s="307" t="s">
        <v>689</v>
      </c>
      <c r="F34" s="308"/>
      <c r="G34" s="363"/>
      <c r="H34" s="307" t="s">
        <v>656</v>
      </c>
      <c r="I34" s="307" t="s">
        <v>1195</v>
      </c>
    </row>
    <row r="35" spans="1:9">
      <c r="A35" s="308"/>
      <c r="B35" s="309"/>
      <c r="C35" s="310"/>
      <c r="D35" s="310"/>
      <c r="E35" s="307" t="s">
        <v>690</v>
      </c>
      <c r="F35" s="308"/>
      <c r="G35" s="311"/>
      <c r="H35" s="307" t="s">
        <v>661</v>
      </c>
      <c r="I35" s="307" t="s">
        <v>1196</v>
      </c>
    </row>
    <row r="36" spans="1:9">
      <c r="A36" s="312"/>
      <c r="B36" s="313"/>
      <c r="C36" s="314"/>
      <c r="D36" s="314"/>
      <c r="E36" s="307" t="s">
        <v>691</v>
      </c>
      <c r="F36" s="312"/>
      <c r="G36" s="364"/>
      <c r="H36" s="307" t="s">
        <v>642</v>
      </c>
      <c r="I36" s="307" t="s">
        <v>1197</v>
      </c>
    </row>
    <row r="37" spans="1:9" ht="19.5" customHeight="1">
      <c r="A37" s="303" t="s">
        <v>639</v>
      </c>
      <c r="B37" s="304" t="s">
        <v>692</v>
      </c>
      <c r="C37" s="316" t="s">
        <v>1186</v>
      </c>
      <c r="D37" s="305">
        <v>510</v>
      </c>
      <c r="E37" s="307" t="s">
        <v>399</v>
      </c>
      <c r="F37" s="303"/>
      <c r="G37" s="306" t="s">
        <v>693</v>
      </c>
      <c r="H37" s="307" t="s">
        <v>658</v>
      </c>
      <c r="I37" s="307" t="s">
        <v>1198</v>
      </c>
    </row>
    <row r="38" spans="1:9">
      <c r="A38" s="308"/>
      <c r="B38" s="309"/>
      <c r="C38" s="310"/>
      <c r="D38" s="310"/>
      <c r="E38" s="307" t="s">
        <v>694</v>
      </c>
      <c r="F38" s="308"/>
      <c r="G38" s="363" t="s">
        <v>646</v>
      </c>
      <c r="H38" s="307" t="s">
        <v>664</v>
      </c>
      <c r="I38" s="307" t="s">
        <v>1199</v>
      </c>
    </row>
    <row r="39" spans="1:9">
      <c r="A39" s="308"/>
      <c r="B39" s="309"/>
      <c r="C39" s="310"/>
      <c r="D39" s="310"/>
      <c r="E39" s="307" t="s">
        <v>695</v>
      </c>
      <c r="F39" s="308"/>
      <c r="G39" s="363"/>
      <c r="H39" s="307" t="s">
        <v>647</v>
      </c>
      <c r="I39" s="307" t="s">
        <v>1200</v>
      </c>
    </row>
    <row r="40" spans="1:9">
      <c r="A40" s="308"/>
      <c r="B40" s="309"/>
      <c r="C40" s="310"/>
      <c r="D40" s="310"/>
      <c r="E40" s="307" t="s">
        <v>696</v>
      </c>
      <c r="F40" s="308"/>
      <c r="G40" s="363"/>
      <c r="H40" s="307" t="s">
        <v>650</v>
      </c>
      <c r="I40" s="307" t="s">
        <v>1201</v>
      </c>
    </row>
    <row r="41" spans="1:9">
      <c r="A41" s="308"/>
      <c r="B41" s="309"/>
      <c r="C41" s="310"/>
      <c r="D41" s="310"/>
      <c r="E41" s="307" t="s">
        <v>697</v>
      </c>
      <c r="F41" s="308"/>
      <c r="G41" s="363"/>
      <c r="H41" s="307" t="s">
        <v>653</v>
      </c>
      <c r="I41" s="307" t="s">
        <v>1202</v>
      </c>
    </row>
    <row r="42" spans="1:9">
      <c r="A42" s="308"/>
      <c r="B42" s="309"/>
      <c r="C42" s="310"/>
      <c r="D42" s="310"/>
      <c r="E42" s="307" t="s">
        <v>698</v>
      </c>
      <c r="F42" s="308"/>
      <c r="G42" s="363"/>
      <c r="H42" s="307" t="s">
        <v>656</v>
      </c>
      <c r="I42" s="307" t="s">
        <v>1203</v>
      </c>
    </row>
    <row r="43" spans="1:9">
      <c r="A43" s="308"/>
      <c r="B43" s="309"/>
      <c r="C43" s="310"/>
      <c r="D43" s="310"/>
      <c r="E43" s="307" t="s">
        <v>699</v>
      </c>
      <c r="F43" s="308"/>
      <c r="G43" s="311"/>
      <c r="H43" s="307" t="s">
        <v>661</v>
      </c>
      <c r="I43" s="307" t="s">
        <v>1204</v>
      </c>
    </row>
    <row r="44" spans="1:9">
      <c r="A44" s="312"/>
      <c r="B44" s="313"/>
      <c r="C44" s="314"/>
      <c r="D44" s="314"/>
      <c r="E44" s="307" t="s">
        <v>700</v>
      </c>
      <c r="F44" s="312"/>
      <c r="G44" s="364"/>
      <c r="H44" s="307" t="s">
        <v>642</v>
      </c>
      <c r="I44" s="307" t="s">
        <v>1205</v>
      </c>
    </row>
    <row r="45" spans="1:9" ht="15" customHeight="1">
      <c r="A45" s="303" t="s">
        <v>639</v>
      </c>
      <c r="B45" s="672" t="s">
        <v>701</v>
      </c>
      <c r="C45" s="681" t="s">
        <v>400</v>
      </c>
      <c r="D45" s="305">
        <v>402</v>
      </c>
      <c r="E45" s="307" t="s">
        <v>702</v>
      </c>
      <c r="F45" s="303"/>
      <c r="G45" s="678" t="s">
        <v>703</v>
      </c>
      <c r="H45" s="307" t="s">
        <v>658</v>
      </c>
      <c r="I45" s="307" t="s">
        <v>704</v>
      </c>
    </row>
    <row r="46" spans="1:9" ht="15" customHeight="1">
      <c r="A46" s="308"/>
      <c r="B46" s="673"/>
      <c r="C46" s="682"/>
      <c r="D46" s="310"/>
      <c r="E46" s="307" t="s">
        <v>705</v>
      </c>
      <c r="F46" s="308"/>
      <c r="G46" s="679"/>
      <c r="H46" s="307" t="s">
        <v>664</v>
      </c>
      <c r="I46" s="307" t="s">
        <v>706</v>
      </c>
    </row>
    <row r="47" spans="1:9" ht="15" customHeight="1">
      <c r="A47" s="308"/>
      <c r="B47" s="673"/>
      <c r="C47" s="682"/>
      <c r="D47" s="310"/>
      <c r="E47" s="307" t="s">
        <v>707</v>
      </c>
      <c r="F47" s="308"/>
      <c r="G47" s="679"/>
      <c r="H47" s="307" t="s">
        <v>647</v>
      </c>
      <c r="I47" s="307" t="s">
        <v>708</v>
      </c>
    </row>
    <row r="48" spans="1:9" ht="15" customHeight="1">
      <c r="A48" s="308"/>
      <c r="B48" s="673"/>
      <c r="C48" s="682"/>
      <c r="D48" s="310"/>
      <c r="E48" s="307" t="s">
        <v>709</v>
      </c>
      <c r="F48" s="308"/>
      <c r="G48" s="679"/>
      <c r="H48" s="307" t="s">
        <v>650</v>
      </c>
      <c r="I48" s="307" t="s">
        <v>710</v>
      </c>
    </row>
    <row r="49" spans="1:9" ht="15" customHeight="1">
      <c r="A49" s="308"/>
      <c r="B49" s="673"/>
      <c r="C49" s="682"/>
      <c r="D49" s="310"/>
      <c r="E49" s="307" t="s">
        <v>711</v>
      </c>
      <c r="F49" s="308"/>
      <c r="G49" s="679"/>
      <c r="H49" s="307" t="s">
        <v>653</v>
      </c>
      <c r="I49" s="307" t="s">
        <v>712</v>
      </c>
    </row>
    <row r="50" spans="1:9" ht="15" customHeight="1">
      <c r="A50" s="308"/>
      <c r="B50" s="673"/>
      <c r="C50" s="682"/>
      <c r="D50" s="310"/>
      <c r="E50" s="307" t="s">
        <v>713</v>
      </c>
      <c r="F50" s="308"/>
      <c r="G50" s="679"/>
      <c r="H50" s="307" t="s">
        <v>656</v>
      </c>
      <c r="I50" s="307" t="s">
        <v>714</v>
      </c>
    </row>
    <row r="51" spans="1:9" ht="15" customHeight="1">
      <c r="A51" s="308"/>
      <c r="B51" s="673"/>
      <c r="C51" s="682"/>
      <c r="D51" s="310"/>
      <c r="E51" s="307" t="s">
        <v>401</v>
      </c>
      <c r="F51" s="308"/>
      <c r="G51" s="679"/>
      <c r="H51" s="307" t="s">
        <v>661</v>
      </c>
      <c r="I51" s="307" t="s">
        <v>715</v>
      </c>
    </row>
    <row r="52" spans="1:9" ht="15" customHeight="1">
      <c r="A52" s="312"/>
      <c r="B52" s="674"/>
      <c r="C52" s="683"/>
      <c r="D52" s="314"/>
      <c r="E52" s="307" t="s">
        <v>716</v>
      </c>
      <c r="F52" s="312"/>
      <c r="G52" s="680"/>
      <c r="H52" s="307" t="s">
        <v>642</v>
      </c>
      <c r="I52" s="307" t="s">
        <v>717</v>
      </c>
    </row>
    <row r="53" spans="1:9" ht="15" customHeight="1">
      <c r="A53" s="303" t="s">
        <v>639</v>
      </c>
      <c r="B53" s="672" t="s">
        <v>718</v>
      </c>
      <c r="C53" s="675" t="s">
        <v>403</v>
      </c>
      <c r="D53" s="305">
        <v>403</v>
      </c>
      <c r="E53" s="307" t="s">
        <v>404</v>
      </c>
      <c r="F53" s="303"/>
      <c r="G53" s="678" t="s">
        <v>719</v>
      </c>
      <c r="H53" s="307" t="s">
        <v>658</v>
      </c>
      <c r="I53" s="307" t="s">
        <v>720</v>
      </c>
    </row>
    <row r="54" spans="1:9" ht="15" customHeight="1">
      <c r="A54" s="308"/>
      <c r="B54" s="673"/>
      <c r="C54" s="676"/>
      <c r="D54" s="310"/>
      <c r="E54" s="307" t="s">
        <v>721</v>
      </c>
      <c r="F54" s="308"/>
      <c r="G54" s="679"/>
      <c r="H54" s="307" t="s">
        <v>664</v>
      </c>
      <c r="I54" s="307" t="s">
        <v>722</v>
      </c>
    </row>
    <row r="55" spans="1:9" ht="15" customHeight="1">
      <c r="A55" s="308"/>
      <c r="B55" s="673"/>
      <c r="C55" s="676"/>
      <c r="D55" s="310"/>
      <c r="E55" s="307" t="s">
        <v>723</v>
      </c>
      <c r="F55" s="308"/>
      <c r="G55" s="679"/>
      <c r="H55" s="307" t="s">
        <v>647</v>
      </c>
      <c r="I55" s="307" t="s">
        <v>724</v>
      </c>
    </row>
    <row r="56" spans="1:9" ht="15" customHeight="1">
      <c r="A56" s="308"/>
      <c r="B56" s="673"/>
      <c r="C56" s="676"/>
      <c r="D56" s="310"/>
      <c r="E56" s="307" t="s">
        <v>725</v>
      </c>
      <c r="F56" s="308"/>
      <c r="G56" s="679"/>
      <c r="H56" s="307" t="s">
        <v>650</v>
      </c>
      <c r="I56" s="307" t="s">
        <v>726</v>
      </c>
    </row>
    <row r="57" spans="1:9" ht="15" customHeight="1">
      <c r="A57" s="308"/>
      <c r="B57" s="673"/>
      <c r="C57" s="676"/>
      <c r="D57" s="310"/>
      <c r="E57" s="307" t="s">
        <v>727</v>
      </c>
      <c r="F57" s="308"/>
      <c r="G57" s="679"/>
      <c r="H57" s="307" t="s">
        <v>653</v>
      </c>
      <c r="I57" s="307" t="s">
        <v>728</v>
      </c>
    </row>
    <row r="58" spans="1:9" ht="15" customHeight="1">
      <c r="A58" s="308"/>
      <c r="B58" s="673"/>
      <c r="C58" s="676"/>
      <c r="D58" s="310"/>
      <c r="E58" s="307" t="s">
        <v>729</v>
      </c>
      <c r="F58" s="308"/>
      <c r="G58" s="679"/>
      <c r="H58" s="307" t="s">
        <v>656</v>
      </c>
      <c r="I58" s="307" t="s">
        <v>730</v>
      </c>
    </row>
    <row r="59" spans="1:9" ht="15" customHeight="1">
      <c r="A59" s="308"/>
      <c r="B59" s="673"/>
      <c r="C59" s="676"/>
      <c r="D59" s="310"/>
      <c r="E59" s="307" t="s">
        <v>731</v>
      </c>
      <c r="F59" s="308"/>
      <c r="G59" s="679"/>
      <c r="H59" s="307" t="s">
        <v>661</v>
      </c>
      <c r="I59" s="307" t="s">
        <v>732</v>
      </c>
    </row>
    <row r="60" spans="1:9" ht="15" customHeight="1">
      <c r="A60" s="312"/>
      <c r="B60" s="674"/>
      <c r="C60" s="677"/>
      <c r="D60" s="314"/>
      <c r="E60" s="307" t="s">
        <v>733</v>
      </c>
      <c r="F60" s="312"/>
      <c r="G60" s="680"/>
      <c r="H60" s="307" t="s">
        <v>642</v>
      </c>
      <c r="I60" s="307" t="s">
        <v>734</v>
      </c>
    </row>
    <row r="61" spans="1:9" ht="15" customHeight="1">
      <c r="A61" s="303" t="s">
        <v>639</v>
      </c>
      <c r="B61" s="672" t="s">
        <v>735</v>
      </c>
      <c r="C61" s="356" t="s">
        <v>406</v>
      </c>
      <c r="D61" s="305">
        <v>404</v>
      </c>
      <c r="E61" s="307" t="s">
        <v>407</v>
      </c>
      <c r="F61" s="303"/>
      <c r="G61" s="359" t="s">
        <v>736</v>
      </c>
      <c r="H61" s="307" t="s">
        <v>658</v>
      </c>
      <c r="I61" s="307" t="s">
        <v>737</v>
      </c>
    </row>
    <row r="62" spans="1:9" ht="15" customHeight="1">
      <c r="A62" s="308"/>
      <c r="B62" s="673"/>
      <c r="C62" s="357"/>
      <c r="D62" s="310"/>
      <c r="E62" s="307" t="s">
        <v>738</v>
      </c>
      <c r="F62" s="308"/>
      <c r="G62" s="360"/>
      <c r="H62" s="307" t="s">
        <v>664</v>
      </c>
      <c r="I62" s="307" t="s">
        <v>739</v>
      </c>
    </row>
    <row r="63" spans="1:9" ht="15" customHeight="1">
      <c r="A63" s="308"/>
      <c r="B63" s="673"/>
      <c r="C63" s="357"/>
      <c r="D63" s="310"/>
      <c r="E63" s="307" t="s">
        <v>740</v>
      </c>
      <c r="F63" s="308"/>
      <c r="G63" s="360"/>
      <c r="H63" s="307" t="s">
        <v>647</v>
      </c>
      <c r="I63" s="307" t="s">
        <v>741</v>
      </c>
    </row>
    <row r="64" spans="1:9" ht="15" customHeight="1">
      <c r="A64" s="308"/>
      <c r="B64" s="673"/>
      <c r="C64" s="357"/>
      <c r="D64" s="310"/>
      <c r="E64" s="307" t="s">
        <v>742</v>
      </c>
      <c r="F64" s="308"/>
      <c r="G64" s="360"/>
      <c r="H64" s="307" t="s">
        <v>650</v>
      </c>
      <c r="I64" s="307" t="s">
        <v>743</v>
      </c>
    </row>
    <row r="65" spans="1:9" ht="15" customHeight="1">
      <c r="A65" s="308"/>
      <c r="B65" s="673"/>
      <c r="C65" s="357"/>
      <c r="D65" s="310"/>
      <c r="E65" s="307" t="s">
        <v>744</v>
      </c>
      <c r="F65" s="308"/>
      <c r="G65" s="360"/>
      <c r="H65" s="307" t="s">
        <v>653</v>
      </c>
      <c r="I65" s="307" t="s">
        <v>745</v>
      </c>
    </row>
    <row r="66" spans="1:9" ht="15" customHeight="1">
      <c r="A66" s="308"/>
      <c r="B66" s="673"/>
      <c r="C66" s="357"/>
      <c r="D66" s="310"/>
      <c r="E66" s="307" t="s">
        <v>746</v>
      </c>
      <c r="F66" s="308"/>
      <c r="G66" s="360"/>
      <c r="H66" s="307" t="s">
        <v>656</v>
      </c>
      <c r="I66" s="307" t="s">
        <v>747</v>
      </c>
    </row>
    <row r="67" spans="1:9" ht="15" customHeight="1">
      <c r="A67" s="308"/>
      <c r="B67" s="673"/>
      <c r="C67" s="357"/>
      <c r="D67" s="310"/>
      <c r="E67" s="307" t="s">
        <v>748</v>
      </c>
      <c r="F67" s="308"/>
      <c r="G67" s="360"/>
      <c r="H67" s="307" t="s">
        <v>661</v>
      </c>
      <c r="I67" s="307" t="s">
        <v>749</v>
      </c>
    </row>
    <row r="68" spans="1:9" ht="15" customHeight="1">
      <c r="A68" s="312"/>
      <c r="B68" s="674"/>
      <c r="C68" s="358"/>
      <c r="D68" s="314"/>
      <c r="E68" s="307" t="s">
        <v>750</v>
      </c>
      <c r="F68" s="312"/>
      <c r="G68" s="361"/>
      <c r="H68" s="307" t="s">
        <v>642</v>
      </c>
      <c r="I68" s="307" t="s">
        <v>751</v>
      </c>
    </row>
    <row r="69" spans="1:9" ht="15" customHeight="1">
      <c r="A69" s="303" t="s">
        <v>639</v>
      </c>
      <c r="B69" s="672" t="s">
        <v>622</v>
      </c>
      <c r="C69" s="675" t="s">
        <v>605</v>
      </c>
      <c r="D69" s="305">
        <v>473</v>
      </c>
      <c r="E69" s="377" t="s">
        <v>410</v>
      </c>
      <c r="F69" s="303"/>
      <c r="G69" s="678" t="s">
        <v>752</v>
      </c>
      <c r="H69" s="307" t="s">
        <v>658</v>
      </c>
      <c r="I69" s="307" t="s">
        <v>753</v>
      </c>
    </row>
    <row r="70" spans="1:9" ht="15" customHeight="1">
      <c r="A70" s="308"/>
      <c r="B70" s="673" t="s">
        <v>754</v>
      </c>
      <c r="C70" s="676" t="s">
        <v>755</v>
      </c>
      <c r="D70" s="310"/>
      <c r="E70" s="378" t="s">
        <v>756</v>
      </c>
      <c r="F70" s="308"/>
      <c r="G70" s="679"/>
      <c r="H70" s="307" t="s">
        <v>664</v>
      </c>
      <c r="I70" s="307" t="s">
        <v>757</v>
      </c>
    </row>
    <row r="71" spans="1:9" ht="15" customHeight="1">
      <c r="A71" s="308"/>
      <c r="B71" s="673" t="s">
        <v>754</v>
      </c>
      <c r="C71" s="676" t="s">
        <v>755</v>
      </c>
      <c r="D71" s="310"/>
      <c r="E71" s="379" t="s">
        <v>758</v>
      </c>
      <c r="F71" s="308"/>
      <c r="G71" s="679"/>
      <c r="H71" s="307" t="s">
        <v>647</v>
      </c>
      <c r="I71" s="307" t="s">
        <v>759</v>
      </c>
    </row>
    <row r="72" spans="1:9" ht="15" customHeight="1">
      <c r="A72" s="308"/>
      <c r="B72" s="673" t="s">
        <v>754</v>
      </c>
      <c r="C72" s="676" t="s">
        <v>755</v>
      </c>
      <c r="D72" s="310"/>
      <c r="E72" s="379" t="s">
        <v>760</v>
      </c>
      <c r="F72" s="308"/>
      <c r="G72" s="679"/>
      <c r="H72" s="307" t="s">
        <v>650</v>
      </c>
      <c r="I72" s="307" t="s">
        <v>761</v>
      </c>
    </row>
    <row r="73" spans="1:9" ht="15" customHeight="1">
      <c r="A73" s="308"/>
      <c r="B73" s="673" t="s">
        <v>754</v>
      </c>
      <c r="C73" s="676" t="s">
        <v>755</v>
      </c>
      <c r="D73" s="310"/>
      <c r="E73" s="379" t="s">
        <v>762</v>
      </c>
      <c r="F73" s="308"/>
      <c r="G73" s="679"/>
      <c r="H73" s="307" t="s">
        <v>653</v>
      </c>
      <c r="I73" s="307" t="s">
        <v>763</v>
      </c>
    </row>
    <row r="74" spans="1:9" ht="15" customHeight="1">
      <c r="A74" s="308"/>
      <c r="B74" s="673" t="s">
        <v>754</v>
      </c>
      <c r="C74" s="676" t="s">
        <v>755</v>
      </c>
      <c r="D74" s="310"/>
      <c r="E74" s="379" t="s">
        <v>764</v>
      </c>
      <c r="F74" s="308"/>
      <c r="G74" s="679"/>
      <c r="H74" s="307" t="s">
        <v>656</v>
      </c>
      <c r="I74" s="307" t="s">
        <v>765</v>
      </c>
    </row>
    <row r="75" spans="1:9" ht="15" customHeight="1">
      <c r="A75" s="308"/>
      <c r="B75" s="673" t="s">
        <v>754</v>
      </c>
      <c r="C75" s="676" t="s">
        <v>755</v>
      </c>
      <c r="D75" s="310"/>
      <c r="E75" s="379" t="s">
        <v>766</v>
      </c>
      <c r="F75" s="308"/>
      <c r="G75" s="679"/>
      <c r="H75" s="307" t="s">
        <v>661</v>
      </c>
      <c r="I75" s="307" t="s">
        <v>767</v>
      </c>
    </row>
    <row r="76" spans="1:9" ht="15" customHeight="1">
      <c r="A76" s="312"/>
      <c r="B76" s="674" t="s">
        <v>754</v>
      </c>
      <c r="C76" s="677" t="s">
        <v>755</v>
      </c>
      <c r="D76" s="314"/>
      <c r="E76" s="379" t="s">
        <v>768</v>
      </c>
      <c r="F76" s="312"/>
      <c r="G76" s="680"/>
      <c r="H76" s="307" t="s">
        <v>642</v>
      </c>
      <c r="I76" s="307" t="s">
        <v>769</v>
      </c>
    </row>
    <row r="77" spans="1:9" ht="15" customHeight="1">
      <c r="A77" s="303" t="s">
        <v>639</v>
      </c>
      <c r="B77" s="672" t="s">
        <v>623</v>
      </c>
      <c r="C77" s="675" t="s">
        <v>770</v>
      </c>
      <c r="D77" s="305"/>
      <c r="E77" s="377" t="s">
        <v>771</v>
      </c>
      <c r="F77" s="380"/>
      <c r="G77" s="684" t="s">
        <v>772</v>
      </c>
      <c r="H77" s="307" t="s">
        <v>664</v>
      </c>
      <c r="I77" s="307" t="s">
        <v>773</v>
      </c>
    </row>
    <row r="78" spans="1:9" ht="15" customHeight="1">
      <c r="A78" s="308"/>
      <c r="B78" s="673"/>
      <c r="C78" s="676"/>
      <c r="D78" s="310">
        <v>672</v>
      </c>
      <c r="E78" s="378" t="s">
        <v>774</v>
      </c>
      <c r="F78" s="381"/>
      <c r="G78" s="685"/>
      <c r="H78" s="307" t="s">
        <v>647</v>
      </c>
      <c r="I78" s="307" t="s">
        <v>775</v>
      </c>
    </row>
    <row r="79" spans="1:9" ht="15" customHeight="1">
      <c r="A79" s="308"/>
      <c r="B79" s="673"/>
      <c r="C79" s="676"/>
      <c r="D79" s="310"/>
      <c r="E79" s="379" t="s">
        <v>776</v>
      </c>
      <c r="F79" s="381"/>
      <c r="G79" s="685"/>
      <c r="H79" s="307" t="s">
        <v>650</v>
      </c>
      <c r="I79" s="307" t="s">
        <v>777</v>
      </c>
    </row>
    <row r="80" spans="1:9" ht="15" customHeight="1">
      <c r="A80" s="308"/>
      <c r="B80" s="673"/>
      <c r="C80" s="676"/>
      <c r="D80" s="310"/>
      <c r="E80" s="379" t="s">
        <v>778</v>
      </c>
      <c r="F80" s="381"/>
      <c r="G80" s="685" t="s">
        <v>779</v>
      </c>
      <c r="H80" s="307" t="s">
        <v>653</v>
      </c>
      <c r="I80" s="307" t="s">
        <v>780</v>
      </c>
    </row>
    <row r="81" spans="1:9" ht="15" customHeight="1">
      <c r="A81" s="308"/>
      <c r="B81" s="673"/>
      <c r="C81" s="676"/>
      <c r="D81" s="310"/>
      <c r="E81" s="379" t="s">
        <v>781</v>
      </c>
      <c r="F81" s="381"/>
      <c r="G81" s="685"/>
      <c r="H81" s="307" t="s">
        <v>656</v>
      </c>
      <c r="I81" s="307" t="s">
        <v>782</v>
      </c>
    </row>
    <row r="82" spans="1:9" ht="15" customHeight="1">
      <c r="A82" s="308"/>
      <c r="B82" s="673"/>
      <c r="C82" s="676"/>
      <c r="D82" s="310"/>
      <c r="E82" s="379" t="s">
        <v>413</v>
      </c>
      <c r="F82" s="381"/>
      <c r="G82" s="685"/>
      <c r="H82" s="307" t="s">
        <v>658</v>
      </c>
      <c r="I82" s="307" t="s">
        <v>783</v>
      </c>
    </row>
    <row r="83" spans="1:9" ht="15" customHeight="1">
      <c r="A83" s="308"/>
      <c r="B83" s="673"/>
      <c r="C83" s="676"/>
      <c r="D83" s="310"/>
      <c r="E83" s="379" t="s">
        <v>784</v>
      </c>
      <c r="F83" s="381"/>
      <c r="G83" s="685"/>
      <c r="H83" s="307" t="s">
        <v>661</v>
      </c>
      <c r="I83" s="307" t="s">
        <v>785</v>
      </c>
    </row>
    <row r="84" spans="1:9" ht="15" customHeight="1">
      <c r="A84" s="312"/>
      <c r="B84" s="674"/>
      <c r="C84" s="677"/>
      <c r="D84" s="314"/>
      <c r="E84" s="379" t="s">
        <v>786</v>
      </c>
      <c r="F84" s="382"/>
      <c r="G84" s="686"/>
      <c r="H84" s="307" t="s">
        <v>642</v>
      </c>
      <c r="I84" s="307" t="s">
        <v>787</v>
      </c>
    </row>
    <row r="85" spans="1:9" ht="15" customHeight="1">
      <c r="A85" s="303" t="s">
        <v>639</v>
      </c>
      <c r="B85" s="672" t="s">
        <v>788</v>
      </c>
      <c r="C85" s="675" t="s">
        <v>415</v>
      </c>
      <c r="D85" s="305">
        <v>431</v>
      </c>
      <c r="E85" s="377" t="s">
        <v>416</v>
      </c>
      <c r="F85" s="303"/>
      <c r="G85" s="678" t="s">
        <v>789</v>
      </c>
      <c r="H85" s="307" t="s">
        <v>658</v>
      </c>
      <c r="I85" s="307" t="s">
        <v>790</v>
      </c>
    </row>
    <row r="86" spans="1:9" ht="15" customHeight="1">
      <c r="A86" s="308"/>
      <c r="B86" s="673"/>
      <c r="C86" s="676"/>
      <c r="D86" s="310"/>
      <c r="E86" s="378" t="s">
        <v>791</v>
      </c>
      <c r="F86" s="308"/>
      <c r="G86" s="679"/>
      <c r="H86" s="307" t="s">
        <v>664</v>
      </c>
      <c r="I86" s="307" t="s">
        <v>792</v>
      </c>
    </row>
    <row r="87" spans="1:9" ht="15" customHeight="1">
      <c r="A87" s="308"/>
      <c r="B87" s="673"/>
      <c r="C87" s="676"/>
      <c r="D87" s="310"/>
      <c r="E87" s="379" t="s">
        <v>793</v>
      </c>
      <c r="F87" s="308"/>
      <c r="G87" s="679"/>
      <c r="H87" s="307" t="s">
        <v>647</v>
      </c>
      <c r="I87" s="307" t="s">
        <v>794</v>
      </c>
    </row>
    <row r="88" spans="1:9" ht="15" customHeight="1">
      <c r="A88" s="308"/>
      <c r="B88" s="673"/>
      <c r="C88" s="676"/>
      <c r="D88" s="310"/>
      <c r="E88" s="379" t="s">
        <v>795</v>
      </c>
      <c r="F88" s="308"/>
      <c r="G88" s="679"/>
      <c r="H88" s="307" t="s">
        <v>650</v>
      </c>
      <c r="I88" s="307" t="s">
        <v>796</v>
      </c>
    </row>
    <row r="89" spans="1:9" ht="15" customHeight="1">
      <c r="A89" s="308"/>
      <c r="B89" s="673"/>
      <c r="C89" s="676"/>
      <c r="D89" s="310"/>
      <c r="E89" s="379" t="s">
        <v>797</v>
      </c>
      <c r="F89" s="308"/>
      <c r="G89" s="679"/>
      <c r="H89" s="307" t="s">
        <v>653</v>
      </c>
      <c r="I89" s="307" t="s">
        <v>798</v>
      </c>
    </row>
    <row r="90" spans="1:9" ht="15" customHeight="1">
      <c r="A90" s="308"/>
      <c r="B90" s="673"/>
      <c r="C90" s="676"/>
      <c r="D90" s="310"/>
      <c r="E90" s="379" t="s">
        <v>799</v>
      </c>
      <c r="F90" s="308"/>
      <c r="G90" s="679"/>
      <c r="H90" s="307" t="s">
        <v>656</v>
      </c>
      <c r="I90" s="307" t="s">
        <v>800</v>
      </c>
    </row>
    <row r="91" spans="1:9" ht="15" customHeight="1">
      <c r="A91" s="308"/>
      <c r="B91" s="673"/>
      <c r="C91" s="676"/>
      <c r="D91" s="310"/>
      <c r="E91" s="379" t="s">
        <v>801</v>
      </c>
      <c r="F91" s="308"/>
      <c r="G91" s="679"/>
      <c r="H91" s="307" t="s">
        <v>661</v>
      </c>
      <c r="I91" s="307" t="s">
        <v>802</v>
      </c>
    </row>
    <row r="92" spans="1:9" ht="15" customHeight="1">
      <c r="A92" s="312"/>
      <c r="B92" s="674"/>
      <c r="C92" s="677"/>
      <c r="D92" s="314"/>
      <c r="E92" s="379" t="s">
        <v>803</v>
      </c>
      <c r="F92" s="312"/>
      <c r="G92" s="680"/>
      <c r="H92" s="307" t="s">
        <v>642</v>
      </c>
      <c r="I92" s="307" t="s">
        <v>804</v>
      </c>
    </row>
    <row r="93" spans="1:9" ht="51.75" customHeight="1">
      <c r="A93" s="317" t="s">
        <v>639</v>
      </c>
      <c r="B93" s="362" t="s">
        <v>805</v>
      </c>
      <c r="C93" s="357" t="s">
        <v>418</v>
      </c>
      <c r="D93" s="357">
        <v>33</v>
      </c>
      <c r="E93" s="315" t="s">
        <v>419</v>
      </c>
      <c r="F93" s="308"/>
      <c r="G93" s="360" t="s">
        <v>806</v>
      </c>
      <c r="H93" s="383" t="s">
        <v>807</v>
      </c>
      <c r="I93" s="315" t="s">
        <v>808</v>
      </c>
    </row>
    <row r="94" spans="1:9" ht="15" customHeight="1">
      <c r="A94" s="303" t="s">
        <v>639</v>
      </c>
      <c r="B94" s="672" t="s">
        <v>809</v>
      </c>
      <c r="C94" s="675" t="s">
        <v>421</v>
      </c>
      <c r="D94" s="305">
        <v>508</v>
      </c>
      <c r="E94" s="307" t="s">
        <v>422</v>
      </c>
      <c r="F94" s="303"/>
      <c r="G94" s="678" t="s">
        <v>810</v>
      </c>
      <c r="H94" s="307" t="s">
        <v>658</v>
      </c>
      <c r="I94" s="307" t="s">
        <v>811</v>
      </c>
    </row>
    <row r="95" spans="1:9" ht="15" customHeight="1">
      <c r="A95" s="308"/>
      <c r="B95" s="673"/>
      <c r="C95" s="676"/>
      <c r="D95" s="310"/>
      <c r="E95" s="307" t="s">
        <v>812</v>
      </c>
      <c r="F95" s="308"/>
      <c r="G95" s="679"/>
      <c r="H95" s="307" t="s">
        <v>664</v>
      </c>
      <c r="I95" s="307" t="s">
        <v>813</v>
      </c>
    </row>
    <row r="96" spans="1:9" ht="15" customHeight="1">
      <c r="A96" s="308"/>
      <c r="B96" s="673"/>
      <c r="C96" s="676"/>
      <c r="D96" s="310"/>
      <c r="E96" s="307" t="s">
        <v>814</v>
      </c>
      <c r="F96" s="308"/>
      <c r="G96" s="679"/>
      <c r="H96" s="307" t="s">
        <v>647</v>
      </c>
      <c r="I96" s="307" t="s">
        <v>815</v>
      </c>
    </row>
    <row r="97" spans="1:9" ht="15" customHeight="1">
      <c r="A97" s="308"/>
      <c r="B97" s="673"/>
      <c r="C97" s="676"/>
      <c r="D97" s="310"/>
      <c r="E97" s="307" t="s">
        <v>816</v>
      </c>
      <c r="F97" s="308"/>
      <c r="G97" s="679"/>
      <c r="H97" s="307" t="s">
        <v>650</v>
      </c>
      <c r="I97" s="307" t="s">
        <v>817</v>
      </c>
    </row>
    <row r="98" spans="1:9" ht="15" customHeight="1">
      <c r="A98" s="308"/>
      <c r="B98" s="673"/>
      <c r="C98" s="676"/>
      <c r="D98" s="310"/>
      <c r="E98" s="307" t="s">
        <v>818</v>
      </c>
      <c r="F98" s="308"/>
      <c r="G98" s="679"/>
      <c r="H98" s="307" t="s">
        <v>653</v>
      </c>
      <c r="I98" s="307" t="s">
        <v>819</v>
      </c>
    </row>
    <row r="99" spans="1:9" ht="15" customHeight="1">
      <c r="A99" s="308"/>
      <c r="B99" s="673"/>
      <c r="C99" s="676"/>
      <c r="D99" s="310"/>
      <c r="E99" s="307" t="s">
        <v>820</v>
      </c>
      <c r="F99" s="308"/>
      <c r="G99" s="679"/>
      <c r="H99" s="307" t="s">
        <v>656</v>
      </c>
      <c r="I99" s="307" t="s">
        <v>821</v>
      </c>
    </row>
    <row r="100" spans="1:9" ht="15" customHeight="1">
      <c r="A100" s="308"/>
      <c r="B100" s="673"/>
      <c r="C100" s="676"/>
      <c r="D100" s="310"/>
      <c r="E100" s="307" t="s">
        <v>822</v>
      </c>
      <c r="F100" s="308"/>
      <c r="G100" s="679"/>
      <c r="H100" s="307" t="s">
        <v>661</v>
      </c>
      <c r="I100" s="307" t="s">
        <v>823</v>
      </c>
    </row>
    <row r="101" spans="1:9" ht="15" customHeight="1">
      <c r="A101" s="312"/>
      <c r="B101" s="674"/>
      <c r="C101" s="677"/>
      <c r="D101" s="314"/>
      <c r="E101" s="307" t="s">
        <v>824</v>
      </c>
      <c r="F101" s="312"/>
      <c r="G101" s="680"/>
      <c r="H101" s="307" t="s">
        <v>642</v>
      </c>
      <c r="I101" s="307" t="s">
        <v>825</v>
      </c>
    </row>
    <row r="102" spans="1:9" ht="15" customHeight="1">
      <c r="A102" s="303" t="s">
        <v>639</v>
      </c>
      <c r="B102" s="672" t="s">
        <v>826</v>
      </c>
      <c r="C102" s="675" t="s">
        <v>424</v>
      </c>
      <c r="D102" s="305">
        <v>941</v>
      </c>
      <c r="E102" s="307" t="s">
        <v>425</v>
      </c>
      <c r="F102" s="303"/>
      <c r="G102" s="678" t="s">
        <v>827</v>
      </c>
      <c r="H102" s="307" t="s">
        <v>658</v>
      </c>
      <c r="I102" s="307" t="s">
        <v>828</v>
      </c>
    </row>
    <row r="103" spans="1:9" ht="15" customHeight="1">
      <c r="A103" s="308"/>
      <c r="B103" s="673"/>
      <c r="C103" s="676"/>
      <c r="D103" s="310"/>
      <c r="E103" s="307" t="s">
        <v>829</v>
      </c>
      <c r="F103" s="308"/>
      <c r="G103" s="679"/>
      <c r="H103" s="307" t="s">
        <v>664</v>
      </c>
      <c r="I103" s="307" t="s">
        <v>830</v>
      </c>
    </row>
    <row r="104" spans="1:9" ht="15" customHeight="1">
      <c r="A104" s="308"/>
      <c r="B104" s="673"/>
      <c r="C104" s="676"/>
      <c r="D104" s="310"/>
      <c r="E104" s="307" t="s">
        <v>831</v>
      </c>
      <c r="F104" s="308"/>
      <c r="G104" s="679"/>
      <c r="H104" s="307" t="s">
        <v>647</v>
      </c>
      <c r="I104" s="307" t="s">
        <v>832</v>
      </c>
    </row>
    <row r="105" spans="1:9" ht="15" customHeight="1">
      <c r="A105" s="308"/>
      <c r="B105" s="673"/>
      <c r="C105" s="676"/>
      <c r="D105" s="310"/>
      <c r="E105" s="307" t="s">
        <v>833</v>
      </c>
      <c r="F105" s="308"/>
      <c r="G105" s="679"/>
      <c r="H105" s="307" t="s">
        <v>650</v>
      </c>
      <c r="I105" s="307" t="s">
        <v>834</v>
      </c>
    </row>
    <row r="106" spans="1:9" ht="15" customHeight="1">
      <c r="A106" s="308"/>
      <c r="B106" s="673"/>
      <c r="C106" s="676"/>
      <c r="D106" s="310"/>
      <c r="E106" s="307" t="s">
        <v>835</v>
      </c>
      <c r="F106" s="308"/>
      <c r="G106" s="679"/>
      <c r="H106" s="307" t="s">
        <v>653</v>
      </c>
      <c r="I106" s="307" t="s">
        <v>836</v>
      </c>
    </row>
    <row r="107" spans="1:9" ht="15" customHeight="1">
      <c r="A107" s="308"/>
      <c r="B107" s="673"/>
      <c r="C107" s="676"/>
      <c r="D107" s="310"/>
      <c r="E107" s="307" t="s">
        <v>837</v>
      </c>
      <c r="F107" s="308"/>
      <c r="G107" s="679"/>
      <c r="H107" s="307" t="s">
        <v>656</v>
      </c>
      <c r="I107" s="307" t="s">
        <v>838</v>
      </c>
    </row>
    <row r="108" spans="1:9" ht="15" customHeight="1">
      <c r="A108" s="308"/>
      <c r="B108" s="673"/>
      <c r="C108" s="676"/>
      <c r="D108" s="310"/>
      <c r="E108" s="307" t="s">
        <v>839</v>
      </c>
      <c r="F108" s="308"/>
      <c r="G108" s="679"/>
      <c r="H108" s="307" t="s">
        <v>661</v>
      </c>
      <c r="I108" s="307" t="s">
        <v>840</v>
      </c>
    </row>
    <row r="109" spans="1:9" ht="15" customHeight="1">
      <c r="A109" s="312"/>
      <c r="B109" s="674"/>
      <c r="C109" s="677"/>
      <c r="D109" s="314"/>
      <c r="E109" s="307" t="s">
        <v>841</v>
      </c>
      <c r="F109" s="312"/>
      <c r="G109" s="680"/>
      <c r="H109" s="307" t="s">
        <v>642</v>
      </c>
      <c r="I109" s="307" t="s">
        <v>842</v>
      </c>
    </row>
    <row r="110" spans="1:9" ht="40.5" customHeight="1">
      <c r="A110" s="319" t="s">
        <v>639</v>
      </c>
      <c r="B110" s="320" t="s">
        <v>843</v>
      </c>
      <c r="C110" s="321" t="s">
        <v>424</v>
      </c>
      <c r="D110" s="321">
        <v>942</v>
      </c>
      <c r="E110" s="307" t="s">
        <v>427</v>
      </c>
      <c r="F110" s="322"/>
      <c r="G110" s="307" t="s">
        <v>844</v>
      </c>
      <c r="H110" s="318" t="s">
        <v>807</v>
      </c>
      <c r="I110" s="307" t="s">
        <v>845</v>
      </c>
    </row>
    <row r="111" spans="1:9">
      <c r="A111" s="303" t="s">
        <v>639</v>
      </c>
      <c r="B111" s="672" t="s">
        <v>846</v>
      </c>
      <c r="C111" s="675" t="s">
        <v>424</v>
      </c>
      <c r="D111" s="305">
        <v>943</v>
      </c>
      <c r="E111" s="323" t="s">
        <v>847</v>
      </c>
      <c r="F111" s="303"/>
      <c r="G111" s="678" t="s">
        <v>848</v>
      </c>
      <c r="H111" s="384" t="s">
        <v>658</v>
      </c>
      <c r="I111" s="307" t="s">
        <v>847</v>
      </c>
    </row>
    <row r="112" spans="1:9">
      <c r="A112" s="308"/>
      <c r="B112" s="673"/>
      <c r="C112" s="676"/>
      <c r="D112" s="310"/>
      <c r="E112" s="323" t="s">
        <v>847</v>
      </c>
      <c r="F112" s="308"/>
      <c r="G112" s="679"/>
      <c r="H112" s="384" t="s">
        <v>664</v>
      </c>
      <c r="I112" s="307" t="s">
        <v>847</v>
      </c>
    </row>
    <row r="113" spans="1:9" ht="15" customHeight="1">
      <c r="A113" s="308"/>
      <c r="B113" s="673"/>
      <c r="C113" s="676"/>
      <c r="D113" s="310"/>
      <c r="E113" s="323" t="s">
        <v>847</v>
      </c>
      <c r="F113" s="308"/>
      <c r="G113" s="679"/>
      <c r="H113" s="384" t="s">
        <v>647</v>
      </c>
      <c r="I113" s="307" t="s">
        <v>847</v>
      </c>
    </row>
    <row r="114" spans="1:9" ht="15" customHeight="1">
      <c r="A114" s="308"/>
      <c r="B114" s="673"/>
      <c r="C114" s="676"/>
      <c r="D114" s="310"/>
      <c r="E114" s="323" t="s">
        <v>847</v>
      </c>
      <c r="F114" s="308"/>
      <c r="G114" s="679"/>
      <c r="H114" s="384" t="s">
        <v>650</v>
      </c>
      <c r="I114" s="307" t="s">
        <v>847</v>
      </c>
    </row>
    <row r="115" spans="1:9" ht="15" customHeight="1">
      <c r="A115" s="308"/>
      <c r="B115" s="673"/>
      <c r="C115" s="676"/>
      <c r="D115" s="310"/>
      <c r="E115" s="323" t="s">
        <v>847</v>
      </c>
      <c r="F115" s="308"/>
      <c r="G115" s="679"/>
      <c r="H115" s="384" t="s">
        <v>653</v>
      </c>
      <c r="I115" s="307" t="s">
        <v>847</v>
      </c>
    </row>
    <row r="116" spans="1:9" ht="15" customHeight="1">
      <c r="A116" s="308"/>
      <c r="B116" s="673"/>
      <c r="C116" s="676"/>
      <c r="D116" s="310"/>
      <c r="E116" s="307" t="s">
        <v>429</v>
      </c>
      <c r="F116" s="308"/>
      <c r="G116" s="679"/>
      <c r="H116" s="384" t="s">
        <v>656</v>
      </c>
      <c r="I116" s="307" t="s">
        <v>849</v>
      </c>
    </row>
    <row r="117" spans="1:9" ht="15" customHeight="1">
      <c r="A117" s="308"/>
      <c r="B117" s="673"/>
      <c r="C117" s="676"/>
      <c r="D117" s="310"/>
      <c r="E117" s="323" t="s">
        <v>847</v>
      </c>
      <c r="F117" s="308"/>
      <c r="G117" s="679"/>
      <c r="H117" s="384" t="s">
        <v>661</v>
      </c>
      <c r="I117" s="307" t="s">
        <v>847</v>
      </c>
    </row>
    <row r="118" spans="1:9" ht="15" customHeight="1">
      <c r="A118" s="312"/>
      <c r="B118" s="674"/>
      <c r="C118" s="677"/>
      <c r="D118" s="314"/>
      <c r="E118" s="323" t="s">
        <v>847</v>
      </c>
      <c r="F118" s="312"/>
      <c r="G118" s="680"/>
      <c r="H118" s="384" t="s">
        <v>642</v>
      </c>
      <c r="I118" s="307" t="s">
        <v>847</v>
      </c>
    </row>
    <row r="119" spans="1:9" ht="15" customHeight="1">
      <c r="A119" s="303" t="s">
        <v>639</v>
      </c>
      <c r="B119" s="672" t="s">
        <v>850</v>
      </c>
      <c r="C119" s="675" t="s">
        <v>424</v>
      </c>
      <c r="D119" s="305">
        <v>944</v>
      </c>
      <c r="E119" s="323" t="s">
        <v>847</v>
      </c>
      <c r="F119" s="303"/>
      <c r="G119" s="678" t="s">
        <v>851</v>
      </c>
      <c r="H119" s="384" t="s">
        <v>658</v>
      </c>
      <c r="I119" s="307" t="s">
        <v>847</v>
      </c>
    </row>
    <row r="120" spans="1:9" ht="15" customHeight="1">
      <c r="A120" s="308"/>
      <c r="B120" s="673"/>
      <c r="C120" s="676"/>
      <c r="D120" s="310"/>
      <c r="E120" s="323" t="s">
        <v>847</v>
      </c>
      <c r="F120" s="308"/>
      <c r="G120" s="679"/>
      <c r="H120" s="384" t="s">
        <v>664</v>
      </c>
      <c r="I120" s="307" t="s">
        <v>847</v>
      </c>
    </row>
    <row r="121" spans="1:9" ht="15" customHeight="1">
      <c r="A121" s="308"/>
      <c r="B121" s="673"/>
      <c r="C121" s="676"/>
      <c r="D121" s="310"/>
      <c r="E121" s="323" t="s">
        <v>847</v>
      </c>
      <c r="F121" s="308"/>
      <c r="G121" s="679"/>
      <c r="H121" s="384" t="s">
        <v>647</v>
      </c>
      <c r="I121" s="307" t="s">
        <v>847</v>
      </c>
    </row>
    <row r="122" spans="1:9" ht="15" customHeight="1">
      <c r="A122" s="308"/>
      <c r="B122" s="673"/>
      <c r="C122" s="676"/>
      <c r="D122" s="310"/>
      <c r="E122" s="323" t="s">
        <v>847</v>
      </c>
      <c r="F122" s="308"/>
      <c r="G122" s="679"/>
      <c r="H122" s="384" t="s">
        <v>650</v>
      </c>
      <c r="I122" s="307" t="s">
        <v>847</v>
      </c>
    </row>
    <row r="123" spans="1:9" ht="15" customHeight="1">
      <c r="A123" s="308"/>
      <c r="B123" s="673"/>
      <c r="C123" s="676"/>
      <c r="D123" s="310"/>
      <c r="E123" s="323" t="s">
        <v>847</v>
      </c>
      <c r="F123" s="308"/>
      <c r="G123" s="679"/>
      <c r="H123" s="384" t="s">
        <v>653</v>
      </c>
      <c r="I123" s="307" t="s">
        <v>847</v>
      </c>
    </row>
    <row r="124" spans="1:9" ht="15" customHeight="1">
      <c r="A124" s="308"/>
      <c r="B124" s="673"/>
      <c r="C124" s="676"/>
      <c r="D124" s="310"/>
      <c r="E124" s="307" t="s">
        <v>431</v>
      </c>
      <c r="F124" s="308"/>
      <c r="G124" s="679"/>
      <c r="H124" s="384" t="s">
        <v>656</v>
      </c>
      <c r="I124" s="307" t="s">
        <v>852</v>
      </c>
    </row>
    <row r="125" spans="1:9" ht="15" customHeight="1">
      <c r="A125" s="308"/>
      <c r="B125" s="673"/>
      <c r="C125" s="676"/>
      <c r="D125" s="310"/>
      <c r="E125" s="323" t="s">
        <v>847</v>
      </c>
      <c r="F125" s="308"/>
      <c r="G125" s="679"/>
      <c r="H125" s="384" t="s">
        <v>661</v>
      </c>
      <c r="I125" s="307" t="s">
        <v>847</v>
      </c>
    </row>
    <row r="126" spans="1:9" ht="15" customHeight="1">
      <c r="A126" s="312"/>
      <c r="B126" s="674"/>
      <c r="C126" s="677"/>
      <c r="D126" s="314"/>
      <c r="E126" s="323" t="s">
        <v>847</v>
      </c>
      <c r="F126" s="312"/>
      <c r="G126" s="680"/>
      <c r="H126" s="384" t="s">
        <v>642</v>
      </c>
      <c r="I126" s="307" t="s">
        <v>847</v>
      </c>
    </row>
    <row r="127" spans="1:9">
      <c r="A127" s="303" t="s">
        <v>853</v>
      </c>
      <c r="B127" s="687" t="s">
        <v>854</v>
      </c>
      <c r="C127" s="675" t="s">
        <v>433</v>
      </c>
      <c r="D127" s="316">
        <v>120</v>
      </c>
      <c r="E127" s="307" t="s">
        <v>434</v>
      </c>
      <c r="F127" s="303"/>
      <c r="G127" s="678" t="s">
        <v>855</v>
      </c>
      <c r="H127" s="307" t="s">
        <v>658</v>
      </c>
      <c r="I127" s="307" t="s">
        <v>856</v>
      </c>
    </row>
    <row r="128" spans="1:9">
      <c r="A128" s="308"/>
      <c r="B128" s="688"/>
      <c r="C128" s="676"/>
      <c r="D128" s="310"/>
      <c r="E128" s="307" t="s">
        <v>807</v>
      </c>
      <c r="F128" s="308"/>
      <c r="G128" s="679"/>
      <c r="H128" s="307" t="s">
        <v>664</v>
      </c>
      <c r="I128" s="307" t="s">
        <v>847</v>
      </c>
    </row>
    <row r="129" spans="1:9">
      <c r="A129" s="308"/>
      <c r="B129" s="688"/>
      <c r="C129" s="676"/>
      <c r="D129" s="310"/>
      <c r="E129" s="307" t="s">
        <v>857</v>
      </c>
      <c r="F129" s="308"/>
      <c r="G129" s="679"/>
      <c r="H129" s="307" t="s">
        <v>647</v>
      </c>
      <c r="I129" s="307" t="s">
        <v>858</v>
      </c>
    </row>
    <row r="130" spans="1:9">
      <c r="A130" s="308"/>
      <c r="B130" s="688"/>
      <c r="C130" s="676"/>
      <c r="D130" s="310"/>
      <c r="E130" s="307" t="s">
        <v>859</v>
      </c>
      <c r="F130" s="308"/>
      <c r="G130" s="679"/>
      <c r="H130" s="307" t="s">
        <v>650</v>
      </c>
      <c r="I130" s="307" t="s">
        <v>860</v>
      </c>
    </row>
    <row r="131" spans="1:9">
      <c r="A131" s="308"/>
      <c r="B131" s="688"/>
      <c r="C131" s="676"/>
      <c r="D131" s="310"/>
      <c r="E131" s="307" t="s">
        <v>861</v>
      </c>
      <c r="F131" s="308"/>
      <c r="G131" s="679"/>
      <c r="H131" s="307" t="s">
        <v>653</v>
      </c>
      <c r="I131" s="307" t="s">
        <v>862</v>
      </c>
    </row>
    <row r="132" spans="1:9">
      <c r="A132" s="308"/>
      <c r="B132" s="688"/>
      <c r="C132" s="676"/>
      <c r="D132" s="310"/>
      <c r="E132" s="307" t="s">
        <v>863</v>
      </c>
      <c r="F132" s="308"/>
      <c r="G132" s="679"/>
      <c r="H132" s="307" t="s">
        <v>656</v>
      </c>
      <c r="I132" s="307" t="s">
        <v>864</v>
      </c>
    </row>
    <row r="133" spans="1:9">
      <c r="A133" s="308"/>
      <c r="B133" s="688"/>
      <c r="C133" s="676"/>
      <c r="D133" s="310"/>
      <c r="E133" s="307" t="s">
        <v>865</v>
      </c>
      <c r="F133" s="308"/>
      <c r="G133" s="679"/>
      <c r="H133" s="307" t="s">
        <v>661</v>
      </c>
      <c r="I133" s="307" t="s">
        <v>866</v>
      </c>
    </row>
    <row r="134" spans="1:9">
      <c r="A134" s="312"/>
      <c r="B134" s="689"/>
      <c r="C134" s="677"/>
      <c r="D134" s="314"/>
      <c r="E134" s="307" t="s">
        <v>867</v>
      </c>
      <c r="F134" s="312"/>
      <c r="G134" s="680"/>
      <c r="H134" s="307" t="s">
        <v>642</v>
      </c>
      <c r="I134" s="307" t="s">
        <v>868</v>
      </c>
    </row>
    <row r="135" spans="1:9" ht="15" customHeight="1">
      <c r="A135" s="303" t="s">
        <v>869</v>
      </c>
      <c r="B135" s="687" t="s">
        <v>870</v>
      </c>
      <c r="C135" s="690" t="s">
        <v>436</v>
      </c>
      <c r="D135" s="316">
        <v>130</v>
      </c>
      <c r="E135" s="307" t="s">
        <v>437</v>
      </c>
      <c r="F135" s="303"/>
      <c r="G135" s="678" t="s">
        <v>871</v>
      </c>
      <c r="H135" s="307" t="s">
        <v>658</v>
      </c>
      <c r="I135" s="307" t="s">
        <v>872</v>
      </c>
    </row>
    <row r="136" spans="1:9">
      <c r="A136" s="308"/>
      <c r="B136" s="688"/>
      <c r="C136" s="691"/>
      <c r="D136" s="310"/>
      <c r="E136" s="307" t="s">
        <v>873</v>
      </c>
      <c r="F136" s="308"/>
      <c r="G136" s="679"/>
      <c r="H136" s="307" t="s">
        <v>664</v>
      </c>
      <c r="I136" s="307" t="s">
        <v>874</v>
      </c>
    </row>
    <row r="137" spans="1:9">
      <c r="A137" s="308"/>
      <c r="B137" s="688"/>
      <c r="C137" s="691"/>
      <c r="D137" s="310"/>
      <c r="E137" s="307" t="s">
        <v>875</v>
      </c>
      <c r="F137" s="308"/>
      <c r="G137" s="679"/>
      <c r="H137" s="307" t="s">
        <v>647</v>
      </c>
      <c r="I137" s="307" t="s">
        <v>876</v>
      </c>
    </row>
    <row r="138" spans="1:9">
      <c r="A138" s="308"/>
      <c r="B138" s="688"/>
      <c r="C138" s="691"/>
      <c r="D138" s="310"/>
      <c r="E138" s="307" t="s">
        <v>877</v>
      </c>
      <c r="F138" s="308"/>
      <c r="G138" s="679"/>
      <c r="H138" s="307" t="s">
        <v>650</v>
      </c>
      <c r="I138" s="307" t="s">
        <v>878</v>
      </c>
    </row>
    <row r="139" spans="1:9">
      <c r="A139" s="308"/>
      <c r="B139" s="688"/>
      <c r="C139" s="691"/>
      <c r="D139" s="310"/>
      <c r="E139" s="307" t="s">
        <v>879</v>
      </c>
      <c r="F139" s="308"/>
      <c r="G139" s="679"/>
      <c r="H139" s="307" t="s">
        <v>653</v>
      </c>
      <c r="I139" s="307" t="s">
        <v>880</v>
      </c>
    </row>
    <row r="140" spans="1:9">
      <c r="A140" s="308"/>
      <c r="B140" s="688"/>
      <c r="C140" s="691"/>
      <c r="D140" s="310"/>
      <c r="E140" s="307" t="s">
        <v>881</v>
      </c>
      <c r="F140" s="308"/>
      <c r="G140" s="679"/>
      <c r="H140" s="307" t="s">
        <v>656</v>
      </c>
      <c r="I140" s="307" t="s">
        <v>882</v>
      </c>
    </row>
    <row r="141" spans="1:9">
      <c r="A141" s="308"/>
      <c r="B141" s="688"/>
      <c r="C141" s="691"/>
      <c r="D141" s="310"/>
      <c r="E141" s="307" t="s">
        <v>883</v>
      </c>
      <c r="F141" s="308"/>
      <c r="G141" s="679"/>
      <c r="H141" s="307" t="s">
        <v>661</v>
      </c>
      <c r="I141" s="307" t="s">
        <v>884</v>
      </c>
    </row>
    <row r="142" spans="1:9">
      <c r="A142" s="312"/>
      <c r="B142" s="689"/>
      <c r="C142" s="692"/>
      <c r="D142" s="314"/>
      <c r="E142" s="307" t="s">
        <v>885</v>
      </c>
      <c r="F142" s="312"/>
      <c r="G142" s="680"/>
      <c r="H142" s="307" t="s">
        <v>642</v>
      </c>
      <c r="I142" s="307" t="s">
        <v>886</v>
      </c>
    </row>
    <row r="143" spans="1:9" ht="15" customHeight="1">
      <c r="A143" s="303" t="s">
        <v>639</v>
      </c>
      <c r="B143" s="687" t="s">
        <v>441</v>
      </c>
      <c r="C143" s="690" t="s">
        <v>887</v>
      </c>
      <c r="D143" s="316">
        <v>500</v>
      </c>
      <c r="E143" s="307" t="s">
        <v>888</v>
      </c>
      <c r="F143" s="303"/>
      <c r="G143" s="693" t="s">
        <v>889</v>
      </c>
      <c r="H143" s="307" t="s">
        <v>664</v>
      </c>
      <c r="I143" s="307" t="s">
        <v>888</v>
      </c>
    </row>
    <row r="144" spans="1:9">
      <c r="A144" s="308"/>
      <c r="B144" s="688"/>
      <c r="C144" s="691"/>
      <c r="D144" s="310"/>
      <c r="E144" s="307" t="s">
        <v>890</v>
      </c>
      <c r="F144" s="308"/>
      <c r="G144" s="694"/>
      <c r="H144" s="307" t="s">
        <v>647</v>
      </c>
      <c r="I144" s="307" t="s">
        <v>891</v>
      </c>
    </row>
    <row r="145" spans="1:9">
      <c r="A145" s="308"/>
      <c r="B145" s="688"/>
      <c r="C145" s="691"/>
      <c r="D145" s="310"/>
      <c r="E145" s="307" t="s">
        <v>892</v>
      </c>
      <c r="F145" s="308"/>
      <c r="G145" s="694"/>
      <c r="H145" s="307" t="s">
        <v>650</v>
      </c>
      <c r="I145" s="307" t="s">
        <v>893</v>
      </c>
    </row>
    <row r="146" spans="1:9">
      <c r="A146" s="308"/>
      <c r="B146" s="688"/>
      <c r="C146" s="691"/>
      <c r="D146" s="310"/>
      <c r="E146" s="307" t="s">
        <v>894</v>
      </c>
      <c r="F146" s="308"/>
      <c r="G146" s="694"/>
      <c r="H146" s="307" t="s">
        <v>653</v>
      </c>
      <c r="I146" s="307" t="s">
        <v>895</v>
      </c>
    </row>
    <row r="147" spans="1:9">
      <c r="A147" s="308"/>
      <c r="B147" s="688"/>
      <c r="C147" s="691"/>
      <c r="D147" s="310"/>
      <c r="E147" s="307" t="s">
        <v>896</v>
      </c>
      <c r="F147" s="308"/>
      <c r="G147" s="694"/>
      <c r="H147" s="307" t="s">
        <v>656</v>
      </c>
      <c r="I147" s="307" t="s">
        <v>897</v>
      </c>
    </row>
    <row r="148" spans="1:9">
      <c r="A148" s="308"/>
      <c r="B148" s="688"/>
      <c r="C148" s="691"/>
      <c r="D148" s="310"/>
      <c r="E148" s="307" t="s">
        <v>440</v>
      </c>
      <c r="F148" s="308"/>
      <c r="G148" s="694"/>
      <c r="H148" s="307" t="s">
        <v>658</v>
      </c>
      <c r="I148" s="307" t="s">
        <v>898</v>
      </c>
    </row>
    <row r="149" spans="1:9">
      <c r="A149" s="308"/>
      <c r="B149" s="688"/>
      <c r="C149" s="691"/>
      <c r="D149" s="310"/>
      <c r="E149" s="307" t="s">
        <v>899</v>
      </c>
      <c r="F149" s="308"/>
      <c r="G149" s="694"/>
      <c r="H149" s="307" t="s">
        <v>661</v>
      </c>
      <c r="I149" s="307" t="s">
        <v>900</v>
      </c>
    </row>
    <row r="150" spans="1:9">
      <c r="A150" s="312"/>
      <c r="B150" s="689"/>
      <c r="C150" s="692"/>
      <c r="D150" s="314"/>
      <c r="E150" s="307" t="s">
        <v>901</v>
      </c>
      <c r="F150" s="312"/>
      <c r="G150" s="695"/>
      <c r="H150" s="307" t="s">
        <v>642</v>
      </c>
      <c r="I150" s="307" t="s">
        <v>902</v>
      </c>
    </row>
    <row r="151" spans="1:9" ht="15" customHeight="1">
      <c r="A151" s="303" t="s">
        <v>903</v>
      </c>
      <c r="B151" s="687" t="s">
        <v>444</v>
      </c>
      <c r="C151" s="690" t="s">
        <v>904</v>
      </c>
      <c r="D151" s="316">
        <v>104</v>
      </c>
      <c r="E151" s="307" t="s">
        <v>905</v>
      </c>
      <c r="F151" s="303"/>
      <c r="G151" s="678" t="s">
        <v>906</v>
      </c>
      <c r="H151" s="307" t="s">
        <v>661</v>
      </c>
      <c r="I151" s="307" t="s">
        <v>907</v>
      </c>
    </row>
    <row r="152" spans="1:9">
      <c r="A152" s="308"/>
      <c r="B152" s="688"/>
      <c r="C152" s="691"/>
      <c r="D152" s="310"/>
      <c r="E152" s="307" t="s">
        <v>443</v>
      </c>
      <c r="F152" s="308"/>
      <c r="G152" s="679"/>
      <c r="H152" s="307" t="s">
        <v>658</v>
      </c>
      <c r="I152" s="307" t="s">
        <v>908</v>
      </c>
    </row>
    <row r="153" spans="1:9">
      <c r="A153" s="308"/>
      <c r="B153" s="688"/>
      <c r="C153" s="691"/>
      <c r="D153" s="310"/>
      <c r="E153" s="307" t="s">
        <v>909</v>
      </c>
      <c r="F153" s="308"/>
      <c r="G153" s="679"/>
      <c r="H153" s="307" t="s">
        <v>656</v>
      </c>
      <c r="I153" s="307" t="s">
        <v>910</v>
      </c>
    </row>
    <row r="154" spans="1:9">
      <c r="A154" s="308"/>
      <c r="B154" s="688"/>
      <c r="C154" s="691"/>
      <c r="D154" s="310"/>
      <c r="E154" s="307" t="s">
        <v>911</v>
      </c>
      <c r="F154" s="308"/>
      <c r="G154" s="679"/>
      <c r="H154" s="307" t="s">
        <v>653</v>
      </c>
      <c r="I154" s="307" t="s">
        <v>912</v>
      </c>
    </row>
    <row r="155" spans="1:9">
      <c r="A155" s="308"/>
      <c r="B155" s="688"/>
      <c r="C155" s="691"/>
      <c r="D155" s="310"/>
      <c r="E155" s="307" t="s">
        <v>913</v>
      </c>
      <c r="F155" s="308"/>
      <c r="G155" s="679"/>
      <c r="H155" s="307" t="s">
        <v>642</v>
      </c>
      <c r="I155" s="307" t="s">
        <v>914</v>
      </c>
    </row>
    <row r="156" spans="1:9">
      <c r="A156" s="308"/>
      <c r="B156" s="688"/>
      <c r="C156" s="691"/>
      <c r="D156" s="310"/>
      <c r="E156" s="307" t="s">
        <v>915</v>
      </c>
      <c r="F156" s="308"/>
      <c r="G156" s="679"/>
      <c r="H156" s="307" t="s">
        <v>650</v>
      </c>
      <c r="I156" s="307" t="s">
        <v>916</v>
      </c>
    </row>
    <row r="157" spans="1:9">
      <c r="A157" s="308"/>
      <c r="B157" s="688"/>
      <c r="C157" s="691"/>
      <c r="D157" s="310"/>
      <c r="E157" s="307" t="s">
        <v>917</v>
      </c>
      <c r="F157" s="308"/>
      <c r="G157" s="679"/>
      <c r="H157" s="307" t="s">
        <v>647</v>
      </c>
      <c r="I157" s="307" t="s">
        <v>918</v>
      </c>
    </row>
    <row r="158" spans="1:9">
      <c r="A158" s="312"/>
      <c r="B158" s="689"/>
      <c r="C158" s="692"/>
      <c r="D158" s="314"/>
      <c r="E158" s="307" t="s">
        <v>919</v>
      </c>
      <c r="F158" s="312"/>
      <c r="G158" s="680"/>
      <c r="H158" s="307" t="s">
        <v>664</v>
      </c>
      <c r="I158" s="307" t="s">
        <v>920</v>
      </c>
    </row>
    <row r="159" spans="1:9" ht="15" customHeight="1">
      <c r="A159" s="303" t="s">
        <v>903</v>
      </c>
      <c r="B159" s="687" t="s">
        <v>447</v>
      </c>
      <c r="C159" s="690" t="s">
        <v>921</v>
      </c>
      <c r="D159" s="316">
        <v>105</v>
      </c>
      <c r="E159" s="307" t="s">
        <v>922</v>
      </c>
      <c r="F159" s="303"/>
      <c r="G159" s="678" t="s">
        <v>923</v>
      </c>
      <c r="H159" s="307" t="s">
        <v>661</v>
      </c>
      <c r="I159" s="307" t="s">
        <v>924</v>
      </c>
    </row>
    <row r="160" spans="1:9">
      <c r="A160" s="308"/>
      <c r="B160" s="688"/>
      <c r="C160" s="691"/>
      <c r="D160" s="310"/>
      <c r="E160" s="307" t="s">
        <v>446</v>
      </c>
      <c r="F160" s="308"/>
      <c r="G160" s="679"/>
      <c r="H160" s="307" t="s">
        <v>658</v>
      </c>
      <c r="I160" s="307" t="s">
        <v>925</v>
      </c>
    </row>
    <row r="161" spans="1:9">
      <c r="A161" s="308"/>
      <c r="B161" s="688"/>
      <c r="C161" s="691"/>
      <c r="D161" s="310"/>
      <c r="E161" s="307" t="s">
        <v>926</v>
      </c>
      <c r="F161" s="308"/>
      <c r="G161" s="679"/>
      <c r="H161" s="307" t="s">
        <v>656</v>
      </c>
      <c r="I161" s="307" t="s">
        <v>927</v>
      </c>
    </row>
    <row r="162" spans="1:9">
      <c r="A162" s="308"/>
      <c r="B162" s="688"/>
      <c r="C162" s="691"/>
      <c r="D162" s="310"/>
      <c r="E162" s="307" t="s">
        <v>928</v>
      </c>
      <c r="F162" s="308"/>
      <c r="G162" s="679"/>
      <c r="H162" s="307" t="s">
        <v>653</v>
      </c>
      <c r="I162" s="307" t="s">
        <v>929</v>
      </c>
    </row>
    <row r="163" spans="1:9">
      <c r="A163" s="308"/>
      <c r="B163" s="688"/>
      <c r="C163" s="691"/>
      <c r="D163" s="310"/>
      <c r="E163" s="307" t="s">
        <v>930</v>
      </c>
      <c r="F163" s="308"/>
      <c r="G163" s="679"/>
      <c r="H163" s="307" t="s">
        <v>642</v>
      </c>
      <c r="I163" s="307" t="s">
        <v>931</v>
      </c>
    </row>
    <row r="164" spans="1:9">
      <c r="A164" s="308"/>
      <c r="B164" s="688"/>
      <c r="C164" s="691"/>
      <c r="D164" s="310"/>
      <c r="E164" s="307" t="s">
        <v>932</v>
      </c>
      <c r="F164" s="308"/>
      <c r="G164" s="679"/>
      <c r="H164" s="307" t="s">
        <v>650</v>
      </c>
      <c r="I164" s="307" t="s">
        <v>933</v>
      </c>
    </row>
    <row r="165" spans="1:9">
      <c r="A165" s="308"/>
      <c r="B165" s="688"/>
      <c r="C165" s="691"/>
      <c r="D165" s="310"/>
      <c r="E165" s="307" t="s">
        <v>934</v>
      </c>
      <c r="F165" s="308"/>
      <c r="G165" s="679"/>
      <c r="H165" s="307" t="s">
        <v>647</v>
      </c>
      <c r="I165" s="307" t="s">
        <v>935</v>
      </c>
    </row>
    <row r="166" spans="1:9">
      <c r="A166" s="312"/>
      <c r="B166" s="689"/>
      <c r="C166" s="692"/>
      <c r="D166" s="314"/>
      <c r="E166" s="307" t="s">
        <v>936</v>
      </c>
      <c r="F166" s="312"/>
      <c r="G166" s="680"/>
      <c r="H166" s="307" t="s">
        <v>664</v>
      </c>
      <c r="I166" s="307" t="s">
        <v>937</v>
      </c>
    </row>
    <row r="167" spans="1:9" ht="20.25" customHeight="1">
      <c r="A167" s="303" t="s">
        <v>903</v>
      </c>
      <c r="B167" s="687" t="s">
        <v>450</v>
      </c>
      <c r="C167" s="690" t="s">
        <v>938</v>
      </c>
      <c r="D167" s="316">
        <v>101</v>
      </c>
      <c r="E167" s="307" t="s">
        <v>939</v>
      </c>
      <c r="F167" s="303"/>
      <c r="G167" s="696" t="s">
        <v>940</v>
      </c>
      <c r="H167" s="307" t="s">
        <v>661</v>
      </c>
      <c r="I167" s="307" t="s">
        <v>941</v>
      </c>
    </row>
    <row r="168" spans="1:9" ht="17.25" customHeight="1">
      <c r="A168" s="308"/>
      <c r="B168" s="688"/>
      <c r="C168" s="691"/>
      <c r="D168" s="310"/>
      <c r="E168" s="307" t="s">
        <v>449</v>
      </c>
      <c r="F168" s="308"/>
      <c r="G168" s="697"/>
      <c r="H168" s="307" t="s">
        <v>658</v>
      </c>
      <c r="I168" s="307" t="s">
        <v>942</v>
      </c>
    </row>
    <row r="169" spans="1:9">
      <c r="A169" s="308"/>
      <c r="B169" s="688"/>
      <c r="C169" s="691"/>
      <c r="D169" s="310"/>
      <c r="E169" s="307" t="s">
        <v>943</v>
      </c>
      <c r="F169" s="308"/>
      <c r="G169" s="697"/>
      <c r="H169" s="307" t="s">
        <v>656</v>
      </c>
      <c r="I169" s="307" t="s">
        <v>944</v>
      </c>
    </row>
    <row r="170" spans="1:9" ht="18.75">
      <c r="A170" s="308"/>
      <c r="B170" s="688"/>
      <c r="C170" s="691"/>
      <c r="D170" s="310"/>
      <c r="E170" s="307" t="s">
        <v>945</v>
      </c>
      <c r="F170" s="385"/>
      <c r="G170" s="697" t="s">
        <v>779</v>
      </c>
      <c r="H170" s="307" t="s">
        <v>653</v>
      </c>
      <c r="I170" s="307" t="s">
        <v>946</v>
      </c>
    </row>
    <row r="171" spans="1:9" ht="24.75" customHeight="1">
      <c r="A171" s="308"/>
      <c r="B171" s="688"/>
      <c r="C171" s="691"/>
      <c r="D171" s="310"/>
      <c r="E171" s="307" t="s">
        <v>947</v>
      </c>
      <c r="F171" s="308"/>
      <c r="G171" s="697"/>
      <c r="H171" s="307" t="s">
        <v>642</v>
      </c>
      <c r="I171" s="307" t="s">
        <v>948</v>
      </c>
    </row>
    <row r="172" spans="1:9">
      <c r="A172" s="308"/>
      <c r="B172" s="688"/>
      <c r="C172" s="691"/>
      <c r="D172" s="310"/>
      <c r="E172" s="307" t="s">
        <v>949</v>
      </c>
      <c r="F172" s="308"/>
      <c r="G172" s="697"/>
      <c r="H172" s="307" t="s">
        <v>650</v>
      </c>
      <c r="I172" s="307" t="s">
        <v>950</v>
      </c>
    </row>
    <row r="173" spans="1:9" ht="18" customHeight="1">
      <c r="A173" s="308"/>
      <c r="B173" s="688"/>
      <c r="C173" s="691"/>
      <c r="D173" s="310"/>
      <c r="E173" s="307" t="s">
        <v>951</v>
      </c>
      <c r="F173" s="308"/>
      <c r="G173" s="697"/>
      <c r="H173" s="307" t="s">
        <v>647</v>
      </c>
      <c r="I173" s="307" t="s">
        <v>952</v>
      </c>
    </row>
    <row r="174" spans="1:9">
      <c r="A174" s="312"/>
      <c r="B174" s="689"/>
      <c r="C174" s="692"/>
      <c r="D174" s="314"/>
      <c r="E174" s="307" t="s">
        <v>953</v>
      </c>
      <c r="F174" s="312"/>
      <c r="G174" s="698"/>
      <c r="H174" s="307" t="s">
        <v>664</v>
      </c>
      <c r="I174" s="307" t="s">
        <v>954</v>
      </c>
    </row>
    <row r="175" spans="1:9" ht="18.75">
      <c r="A175" s="308"/>
      <c r="B175" s="427"/>
      <c r="C175" s="428" t="s">
        <v>60</v>
      </c>
      <c r="D175" s="310"/>
      <c r="E175" s="307" t="s">
        <v>955</v>
      </c>
      <c r="F175" s="308"/>
      <c r="G175" s="429"/>
      <c r="H175" s="307"/>
      <c r="I175" s="307"/>
    </row>
    <row r="176" spans="1:9" ht="15" customHeight="1">
      <c r="A176" s="303" t="s">
        <v>903</v>
      </c>
      <c r="B176" s="687" t="s">
        <v>455</v>
      </c>
      <c r="C176" s="690" t="s">
        <v>956</v>
      </c>
      <c r="D176" s="316">
        <v>100</v>
      </c>
      <c r="E176" s="307" t="s">
        <v>957</v>
      </c>
      <c r="F176" s="303"/>
      <c r="G176" s="678" t="s">
        <v>958</v>
      </c>
      <c r="H176" s="307" t="s">
        <v>661</v>
      </c>
      <c r="I176" s="307" t="s">
        <v>959</v>
      </c>
    </row>
    <row r="177" spans="1:9">
      <c r="A177" s="308"/>
      <c r="B177" s="688"/>
      <c r="C177" s="691"/>
      <c r="D177" s="310"/>
      <c r="E177" s="307" t="s">
        <v>454</v>
      </c>
      <c r="F177" s="308"/>
      <c r="G177" s="679"/>
      <c r="H177" s="307" t="s">
        <v>658</v>
      </c>
      <c r="I177" s="307" t="s">
        <v>960</v>
      </c>
    </row>
    <row r="178" spans="1:9">
      <c r="A178" s="308"/>
      <c r="B178" s="688"/>
      <c r="C178" s="691"/>
      <c r="D178" s="310"/>
      <c r="E178" s="307" t="s">
        <v>961</v>
      </c>
      <c r="F178" s="308"/>
      <c r="G178" s="679"/>
      <c r="H178" s="307" t="s">
        <v>656</v>
      </c>
      <c r="I178" s="307" t="s">
        <v>962</v>
      </c>
    </row>
    <row r="179" spans="1:9">
      <c r="A179" s="308"/>
      <c r="B179" s="688"/>
      <c r="C179" s="691"/>
      <c r="D179" s="310"/>
      <c r="E179" s="307" t="s">
        <v>963</v>
      </c>
      <c r="F179" s="308"/>
      <c r="G179" s="679"/>
      <c r="H179" s="307" t="s">
        <v>653</v>
      </c>
      <c r="I179" s="307" t="s">
        <v>964</v>
      </c>
    </row>
    <row r="180" spans="1:9">
      <c r="A180" s="308"/>
      <c r="B180" s="688"/>
      <c r="C180" s="691"/>
      <c r="D180" s="310"/>
      <c r="E180" s="307" t="s">
        <v>965</v>
      </c>
      <c r="F180" s="308"/>
      <c r="G180" s="679"/>
      <c r="H180" s="307" t="s">
        <v>642</v>
      </c>
      <c r="I180" s="307" t="s">
        <v>966</v>
      </c>
    </row>
    <row r="181" spans="1:9">
      <c r="A181" s="308"/>
      <c r="B181" s="688"/>
      <c r="C181" s="691"/>
      <c r="D181" s="310"/>
      <c r="E181" s="307" t="s">
        <v>967</v>
      </c>
      <c r="F181" s="308"/>
      <c r="G181" s="679"/>
      <c r="H181" s="307" t="s">
        <v>650</v>
      </c>
      <c r="I181" s="307" t="s">
        <v>968</v>
      </c>
    </row>
    <row r="182" spans="1:9">
      <c r="A182" s="308"/>
      <c r="B182" s="688"/>
      <c r="C182" s="691"/>
      <c r="D182" s="310"/>
      <c r="E182" s="307" t="s">
        <v>969</v>
      </c>
      <c r="F182" s="308"/>
      <c r="G182" s="679"/>
      <c r="H182" s="307" t="s">
        <v>647</v>
      </c>
      <c r="I182" s="307" t="s">
        <v>970</v>
      </c>
    </row>
    <row r="183" spans="1:9">
      <c r="A183" s="312"/>
      <c r="B183" s="689"/>
      <c r="C183" s="692"/>
      <c r="D183" s="314"/>
      <c r="E183" s="307" t="s">
        <v>971</v>
      </c>
      <c r="F183" s="312"/>
      <c r="G183" s="680"/>
      <c r="H183" s="307" t="s">
        <v>664</v>
      </c>
      <c r="I183" s="307" t="s">
        <v>972</v>
      </c>
    </row>
    <row r="184" spans="1:9" ht="30.75" customHeight="1">
      <c r="A184" s="303" t="s">
        <v>903</v>
      </c>
      <c r="B184" s="325" t="s">
        <v>458</v>
      </c>
      <c r="C184" s="699" t="s">
        <v>973</v>
      </c>
      <c r="D184" s="316">
        <v>102</v>
      </c>
      <c r="E184" s="307" t="s">
        <v>974</v>
      </c>
      <c r="F184" s="303"/>
      <c r="G184" s="702" t="s">
        <v>1240</v>
      </c>
      <c r="H184" s="307" t="s">
        <v>656</v>
      </c>
      <c r="I184" s="307" t="s">
        <v>975</v>
      </c>
    </row>
    <row r="185" spans="1:9" ht="21" customHeight="1">
      <c r="A185" s="308"/>
      <c r="C185" s="700"/>
      <c r="D185" s="310"/>
      <c r="E185" s="307" t="s">
        <v>457</v>
      </c>
      <c r="F185" s="385"/>
      <c r="G185" s="703"/>
      <c r="H185" s="307" t="s">
        <v>642</v>
      </c>
      <c r="I185" s="307" t="s">
        <v>976</v>
      </c>
    </row>
    <row r="186" spans="1:9" ht="25.5" customHeight="1">
      <c r="A186" s="308"/>
      <c r="C186" s="700"/>
      <c r="D186" s="310"/>
      <c r="E186" s="307" t="s">
        <v>977</v>
      </c>
      <c r="F186" s="308"/>
      <c r="G186" s="703"/>
      <c r="H186" s="307" t="s">
        <v>647</v>
      </c>
      <c r="I186" s="307" t="s">
        <v>978</v>
      </c>
    </row>
    <row r="187" spans="1:9" ht="30.75" customHeight="1">
      <c r="A187" s="308"/>
      <c r="C187" s="701"/>
      <c r="D187" s="310"/>
      <c r="E187" s="307" t="s">
        <v>979</v>
      </c>
      <c r="F187" s="308"/>
      <c r="G187" s="704"/>
      <c r="H187" s="307" t="s">
        <v>664</v>
      </c>
      <c r="I187" s="307" t="s">
        <v>980</v>
      </c>
    </row>
    <row r="188" spans="1:9" ht="15" customHeight="1">
      <c r="A188" s="303" t="s">
        <v>903</v>
      </c>
      <c r="B188" s="687" t="s">
        <v>461</v>
      </c>
      <c r="C188" s="690" t="s">
        <v>981</v>
      </c>
      <c r="D188" s="316">
        <v>103</v>
      </c>
      <c r="E188" s="307" t="s">
        <v>982</v>
      </c>
      <c r="F188" s="380"/>
      <c r="G188" s="702" t="s">
        <v>1240</v>
      </c>
      <c r="H188" s="307" t="s">
        <v>661</v>
      </c>
      <c r="I188" s="307" t="s">
        <v>983</v>
      </c>
    </row>
    <row r="189" spans="1:9" ht="15.75" customHeight="1">
      <c r="A189" s="308"/>
      <c r="B189" s="688"/>
      <c r="C189" s="691"/>
      <c r="D189" s="310"/>
      <c r="E189" s="307" t="s">
        <v>460</v>
      </c>
      <c r="F189" s="381"/>
      <c r="G189" s="703"/>
      <c r="H189" s="307" t="s">
        <v>658</v>
      </c>
      <c r="I189" s="307" t="s">
        <v>984</v>
      </c>
    </row>
    <row r="190" spans="1:9" ht="15.75" customHeight="1">
      <c r="A190" s="308"/>
      <c r="B190" s="688"/>
      <c r="C190" s="691"/>
      <c r="D190" s="310"/>
      <c r="E190" s="307" t="s">
        <v>985</v>
      </c>
      <c r="F190" s="381"/>
      <c r="G190" s="703"/>
      <c r="H190" s="307" t="s">
        <v>656</v>
      </c>
      <c r="I190" s="307" t="s">
        <v>986</v>
      </c>
    </row>
    <row r="191" spans="1:9" ht="15.75" customHeight="1">
      <c r="A191" s="308"/>
      <c r="B191" s="688"/>
      <c r="C191" s="691"/>
      <c r="D191" s="310"/>
      <c r="E191" s="307" t="s">
        <v>987</v>
      </c>
      <c r="F191" s="381"/>
      <c r="G191" s="703"/>
      <c r="H191" s="307" t="s">
        <v>653</v>
      </c>
      <c r="I191" s="307" t="s">
        <v>988</v>
      </c>
    </row>
    <row r="192" spans="1:9" ht="15.75" customHeight="1">
      <c r="A192" s="308"/>
      <c r="B192" s="688"/>
      <c r="C192" s="691"/>
      <c r="D192" s="310"/>
      <c r="E192" s="307" t="s">
        <v>989</v>
      </c>
      <c r="F192" s="381"/>
      <c r="G192" s="703"/>
      <c r="H192" s="307" t="s">
        <v>642</v>
      </c>
      <c r="I192" s="307" t="s">
        <v>990</v>
      </c>
    </row>
    <row r="193" spans="1:9" ht="15.75" customHeight="1">
      <c r="A193" s="308"/>
      <c r="B193" s="688"/>
      <c r="C193" s="691"/>
      <c r="D193" s="310"/>
      <c r="E193" s="307" t="s">
        <v>991</v>
      </c>
      <c r="F193" s="381"/>
      <c r="G193" s="703"/>
      <c r="H193" s="307" t="s">
        <v>650</v>
      </c>
      <c r="I193" s="307" t="s">
        <v>992</v>
      </c>
    </row>
    <row r="194" spans="1:9" ht="15.75" customHeight="1">
      <c r="A194" s="308"/>
      <c r="B194" s="688"/>
      <c r="C194" s="691"/>
      <c r="D194" s="310"/>
      <c r="E194" s="307" t="s">
        <v>993</v>
      </c>
      <c r="F194" s="381"/>
      <c r="G194" s="703"/>
      <c r="H194" s="307" t="s">
        <v>647</v>
      </c>
      <c r="I194" s="307" t="s">
        <v>994</v>
      </c>
    </row>
    <row r="195" spans="1:9" ht="15.75" customHeight="1">
      <c r="A195" s="308"/>
      <c r="B195" s="688"/>
      <c r="C195" s="691"/>
      <c r="D195" s="310"/>
      <c r="E195" s="306" t="s">
        <v>995</v>
      </c>
      <c r="F195" s="382"/>
      <c r="G195" s="704"/>
      <c r="H195" s="306" t="s">
        <v>664</v>
      </c>
      <c r="I195" s="306" t="s">
        <v>996</v>
      </c>
    </row>
    <row r="196" spans="1:9" ht="15" customHeight="1">
      <c r="A196" s="303" t="s">
        <v>903</v>
      </c>
      <c r="B196" s="687" t="s">
        <v>464</v>
      </c>
      <c r="C196" s="690" t="s">
        <v>997</v>
      </c>
      <c r="D196" s="316">
        <v>112</v>
      </c>
      <c r="E196" s="307" t="s">
        <v>463</v>
      </c>
      <c r="F196" s="303"/>
      <c r="G196" s="678" t="s">
        <v>998</v>
      </c>
      <c r="H196" s="307" t="s">
        <v>656</v>
      </c>
      <c r="I196" s="307" t="s">
        <v>999</v>
      </c>
    </row>
    <row r="197" spans="1:9" ht="15" customHeight="1">
      <c r="A197" s="308"/>
      <c r="B197" s="688"/>
      <c r="C197" s="691"/>
      <c r="D197" s="310"/>
      <c r="E197" s="307"/>
      <c r="F197" s="308"/>
      <c r="G197" s="679"/>
      <c r="H197" s="307"/>
      <c r="I197" s="307"/>
    </row>
    <row r="198" spans="1:9" ht="15" customHeight="1">
      <c r="A198" s="308"/>
      <c r="B198" s="688"/>
      <c r="C198" s="691"/>
      <c r="D198" s="310"/>
      <c r="E198" s="307"/>
      <c r="F198" s="308"/>
      <c r="G198" s="679"/>
      <c r="H198" s="307"/>
      <c r="I198" s="307"/>
    </row>
    <row r="199" spans="1:9" ht="15" customHeight="1">
      <c r="A199" s="308"/>
      <c r="B199" s="688"/>
      <c r="C199" s="691"/>
      <c r="D199" s="310"/>
      <c r="E199" s="307"/>
      <c r="F199" s="308"/>
      <c r="G199" s="679"/>
      <c r="H199" s="307"/>
      <c r="I199" s="307"/>
    </row>
    <row r="200" spans="1:9" ht="15" customHeight="1">
      <c r="A200" s="308"/>
      <c r="B200" s="688"/>
      <c r="C200" s="691"/>
      <c r="D200" s="310"/>
      <c r="E200" s="307"/>
      <c r="F200" s="308"/>
      <c r="G200" s="679"/>
      <c r="H200" s="307"/>
      <c r="I200" s="307"/>
    </row>
    <row r="201" spans="1:9" ht="15" customHeight="1">
      <c r="A201" s="308"/>
      <c r="B201" s="688"/>
      <c r="C201" s="691"/>
      <c r="D201" s="310"/>
      <c r="E201" s="307"/>
      <c r="F201" s="308"/>
      <c r="G201" s="679"/>
      <c r="H201" s="307"/>
      <c r="I201" s="307"/>
    </row>
    <row r="202" spans="1:9" ht="15" customHeight="1">
      <c r="A202" s="308"/>
      <c r="B202" s="688"/>
      <c r="C202" s="691"/>
      <c r="D202" s="310"/>
      <c r="E202" s="307"/>
      <c r="F202" s="308"/>
      <c r="G202" s="679"/>
      <c r="H202" s="307"/>
      <c r="I202" s="307"/>
    </row>
    <row r="203" spans="1:9" ht="15" customHeight="1" thickBot="1">
      <c r="A203" s="308"/>
      <c r="B203" s="688"/>
      <c r="C203" s="691"/>
      <c r="D203" s="310"/>
      <c r="E203" s="306"/>
      <c r="F203" s="308"/>
      <c r="G203" s="679"/>
      <c r="H203" s="306"/>
      <c r="I203" s="306"/>
    </row>
    <row r="204" spans="1:9" ht="15" customHeight="1">
      <c r="A204" s="389" t="s">
        <v>903</v>
      </c>
      <c r="B204" s="705" t="s">
        <v>467</v>
      </c>
      <c r="C204" s="708" t="s">
        <v>1000</v>
      </c>
      <c r="D204" s="391">
        <v>111</v>
      </c>
      <c r="E204" s="392" t="s">
        <v>466</v>
      </c>
      <c r="F204" s="393"/>
      <c r="G204" s="710" t="s">
        <v>1001</v>
      </c>
      <c r="H204" s="392" t="s">
        <v>656</v>
      </c>
      <c r="I204" s="394" t="s">
        <v>1002</v>
      </c>
    </row>
    <row r="205" spans="1:9" ht="15" customHeight="1">
      <c r="A205" s="390"/>
      <c r="B205" s="706"/>
      <c r="C205" s="691"/>
      <c r="D205" s="310"/>
      <c r="E205" s="307"/>
      <c r="F205" s="308"/>
      <c r="G205" s="703"/>
      <c r="H205" s="307"/>
      <c r="I205" s="395"/>
    </row>
    <row r="206" spans="1:9" ht="15" customHeight="1">
      <c r="A206" s="390"/>
      <c r="B206" s="706"/>
      <c r="C206" s="691"/>
      <c r="D206" s="310"/>
      <c r="E206" s="307"/>
      <c r="F206" s="308"/>
      <c r="G206" s="703"/>
      <c r="H206" s="307"/>
      <c r="I206" s="395"/>
    </row>
    <row r="207" spans="1:9" ht="15" customHeight="1">
      <c r="A207" s="390"/>
      <c r="B207" s="706"/>
      <c r="C207" s="691"/>
      <c r="D207" s="310"/>
      <c r="E207" s="307"/>
      <c r="F207" s="308"/>
      <c r="G207" s="703"/>
      <c r="H207" s="307"/>
      <c r="I207" s="395"/>
    </row>
    <row r="208" spans="1:9" ht="15" customHeight="1">
      <c r="A208" s="390"/>
      <c r="B208" s="706"/>
      <c r="C208" s="691"/>
      <c r="D208" s="310"/>
      <c r="E208" s="307"/>
      <c r="F208" s="308"/>
      <c r="G208" s="703"/>
      <c r="H208" s="307"/>
      <c r="I208" s="395"/>
    </row>
    <row r="209" spans="1:10" ht="15" customHeight="1">
      <c r="A209" s="390"/>
      <c r="B209" s="706"/>
      <c r="C209" s="691"/>
      <c r="D209" s="310"/>
      <c r="E209" s="307"/>
      <c r="F209" s="308"/>
      <c r="G209" s="703"/>
      <c r="H209" s="307"/>
      <c r="I209" s="395"/>
    </row>
    <row r="210" spans="1:10" ht="15" customHeight="1">
      <c r="A210" s="390"/>
      <c r="B210" s="706"/>
      <c r="C210" s="691"/>
      <c r="D210" s="310"/>
      <c r="E210" s="307"/>
      <c r="F210" s="308"/>
      <c r="G210" s="703"/>
      <c r="H210" s="307"/>
      <c r="I210" s="395"/>
    </row>
    <row r="211" spans="1:10" ht="15" customHeight="1" thickBot="1">
      <c r="A211" s="390"/>
      <c r="B211" s="707"/>
      <c r="C211" s="709"/>
      <c r="D211" s="396"/>
      <c r="E211" s="397"/>
      <c r="F211" s="398"/>
      <c r="G211" s="711"/>
      <c r="H211" s="397"/>
      <c r="I211" s="399"/>
    </row>
    <row r="214" spans="1:10">
      <c r="E214" s="302"/>
      <c r="F214" s="302"/>
      <c r="G214" s="302"/>
      <c r="H214" s="302"/>
      <c r="I214" s="302"/>
    </row>
    <row r="215" spans="1:10">
      <c r="E215" s="302"/>
      <c r="F215" s="302"/>
      <c r="G215" s="302"/>
      <c r="H215" s="302"/>
      <c r="I215" s="302"/>
    </row>
    <row r="216" spans="1:10">
      <c r="E216" s="302"/>
      <c r="F216" s="302"/>
      <c r="G216" s="302"/>
      <c r="H216" s="302"/>
      <c r="I216" s="302"/>
    </row>
    <row r="217" spans="1:10">
      <c r="E217" s="302"/>
      <c r="F217" s="302"/>
      <c r="G217" s="302"/>
      <c r="H217" s="302"/>
      <c r="I217" s="302"/>
    </row>
    <row r="218" spans="1:10">
      <c r="F218" s="326"/>
      <c r="J218" s="386"/>
    </row>
    <row r="219" spans="1:10">
      <c r="F219" s="326"/>
      <c r="J219" s="386"/>
    </row>
    <row r="220" spans="1:10">
      <c r="F220" s="326"/>
      <c r="J220" s="386"/>
    </row>
    <row r="221" spans="1:10">
      <c r="F221" s="326"/>
      <c r="J221" s="386"/>
    </row>
    <row r="222" spans="1:10">
      <c r="E222" s="302"/>
      <c r="F222" s="302"/>
      <c r="G222" s="302"/>
      <c r="H222" s="302"/>
      <c r="I222" s="302"/>
    </row>
    <row r="223" spans="1:10">
      <c r="E223" s="302"/>
      <c r="F223" s="302"/>
      <c r="G223" s="302"/>
      <c r="H223" s="302"/>
      <c r="I223" s="302"/>
    </row>
    <row r="224" spans="1:10">
      <c r="E224" s="302"/>
      <c r="F224" s="302"/>
      <c r="G224" s="302"/>
      <c r="H224" s="302"/>
      <c r="I224" s="302"/>
    </row>
    <row r="225" spans="5:9">
      <c r="E225" s="302"/>
      <c r="F225" s="302"/>
      <c r="G225" s="302"/>
      <c r="H225" s="302"/>
      <c r="I225" s="302"/>
    </row>
    <row r="227" spans="5:9">
      <c r="F227" s="387"/>
    </row>
    <row r="228" spans="5:9">
      <c r="F228" s="388"/>
    </row>
  </sheetData>
  <autoFilter ref="A12:I12" xr:uid="{00000000-0009-0000-0000-000001000000}"/>
  <mergeCells count="60">
    <mergeCell ref="B196:B203"/>
    <mergeCell ref="C196:C203"/>
    <mergeCell ref="G196:G203"/>
    <mergeCell ref="B204:B211"/>
    <mergeCell ref="C204:C211"/>
    <mergeCell ref="G204:G211"/>
    <mergeCell ref="C184:C187"/>
    <mergeCell ref="G184:G187"/>
    <mergeCell ref="B188:B195"/>
    <mergeCell ref="C188:C195"/>
    <mergeCell ref="G188:G195"/>
    <mergeCell ref="B167:B174"/>
    <mergeCell ref="C167:C174"/>
    <mergeCell ref="G167:G174"/>
    <mergeCell ref="B176:B183"/>
    <mergeCell ref="C176:C183"/>
    <mergeCell ref="G176:G183"/>
    <mergeCell ref="B151:B158"/>
    <mergeCell ref="C151:C158"/>
    <mergeCell ref="G151:G158"/>
    <mergeCell ref="B159:B166"/>
    <mergeCell ref="C159:C166"/>
    <mergeCell ref="G159:G166"/>
    <mergeCell ref="B135:B142"/>
    <mergeCell ref="C135:C142"/>
    <mergeCell ref="G135:G142"/>
    <mergeCell ref="B143:B150"/>
    <mergeCell ref="C143:C150"/>
    <mergeCell ref="G143:G150"/>
    <mergeCell ref="B119:B126"/>
    <mergeCell ref="C119:C126"/>
    <mergeCell ref="G119:G126"/>
    <mergeCell ref="B127:B134"/>
    <mergeCell ref="C127:C134"/>
    <mergeCell ref="G127:G134"/>
    <mergeCell ref="B102:B109"/>
    <mergeCell ref="C102:C109"/>
    <mergeCell ref="G102:G109"/>
    <mergeCell ref="B111:B118"/>
    <mergeCell ref="C111:C118"/>
    <mergeCell ref="G111:G118"/>
    <mergeCell ref="B85:B92"/>
    <mergeCell ref="C85:C92"/>
    <mergeCell ref="G85:G92"/>
    <mergeCell ref="B94:B101"/>
    <mergeCell ref="C94:C101"/>
    <mergeCell ref="G94:G101"/>
    <mergeCell ref="B69:B76"/>
    <mergeCell ref="C69:C76"/>
    <mergeCell ref="G69:G76"/>
    <mergeCell ref="B77:B84"/>
    <mergeCell ref="C77:C84"/>
    <mergeCell ref="G77:G84"/>
    <mergeCell ref="B53:B60"/>
    <mergeCell ref="C53:C60"/>
    <mergeCell ref="G53:G60"/>
    <mergeCell ref="B61:B68"/>
    <mergeCell ref="B45:B52"/>
    <mergeCell ref="C45:C52"/>
    <mergeCell ref="G45:G52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L133"/>
  <sheetViews>
    <sheetView showGridLines="0" showRuler="0" topLeftCell="A34" zoomScale="55" zoomScaleNormal="55" zoomScaleSheetLayoutView="70" workbookViewId="0">
      <selection activeCell="L51" sqref="L51"/>
    </sheetView>
  </sheetViews>
  <sheetFormatPr defaultColWidth="9.28515625" defaultRowHeight="20.25"/>
  <cols>
    <col min="1" max="1" width="1" style="4" customWidth="1"/>
    <col min="2" max="2" width="40.28515625" style="62" customWidth="1"/>
    <col min="3" max="3" width="44.28515625" style="62" customWidth="1"/>
    <col min="4" max="4" width="32.7109375" style="16" customWidth="1"/>
    <col min="5" max="5" width="38.7109375" style="16" customWidth="1"/>
    <col min="6" max="6" width="47.85546875" style="16" customWidth="1"/>
    <col min="7" max="7" width="41.28515625" style="16" customWidth="1"/>
    <col min="8" max="8" width="31.28515625" style="17" customWidth="1"/>
    <col min="9" max="9" width="30.28515625" style="17" customWidth="1"/>
    <col min="10" max="10" width="5" style="4" customWidth="1"/>
    <col min="11" max="11" width="9.28515625" style="6"/>
    <col min="12" max="16384" width="9.28515625" style="4"/>
  </cols>
  <sheetData>
    <row r="1" spans="2:9" ht="22.35" customHeight="1">
      <c r="B1" s="1"/>
      <c r="C1" s="1"/>
      <c r="D1" s="2"/>
      <c r="E1" s="2"/>
      <c r="F1" s="2"/>
      <c r="G1" s="2"/>
      <c r="H1" s="3"/>
      <c r="I1" s="3"/>
    </row>
    <row r="2" spans="2:9" ht="22.35" customHeight="1">
      <c r="B2" s="1"/>
      <c r="C2" s="5"/>
      <c r="D2" s="2"/>
      <c r="E2" s="2"/>
      <c r="F2" s="2"/>
      <c r="G2" s="2"/>
      <c r="H2" s="3"/>
      <c r="I2" s="3"/>
    </row>
    <row r="3" spans="2:9" ht="22.35" customHeight="1">
      <c r="B3" s="1"/>
      <c r="C3" s="5"/>
      <c r="D3" s="2"/>
      <c r="E3" s="2"/>
      <c r="F3" s="2"/>
      <c r="G3" s="2"/>
      <c r="H3" s="3"/>
      <c r="I3" s="3"/>
    </row>
    <row r="4" spans="2:9" ht="22.35" customHeight="1">
      <c r="B4" s="1"/>
      <c r="C4" s="5"/>
      <c r="D4" s="2"/>
      <c r="E4" s="2"/>
      <c r="F4" s="2"/>
      <c r="G4" s="2"/>
      <c r="H4" s="3"/>
      <c r="I4" s="3"/>
    </row>
    <row r="5" spans="2:9" ht="22.35" customHeight="1">
      <c r="B5" s="1"/>
      <c r="C5" s="5"/>
      <c r="D5" s="2"/>
      <c r="E5" s="2"/>
      <c r="F5" s="2"/>
      <c r="G5" s="2"/>
      <c r="H5" s="3"/>
      <c r="I5" s="3"/>
    </row>
    <row r="6" spans="2:9" ht="22.35" customHeight="1">
      <c r="B6" s="1"/>
      <c r="C6" s="5"/>
      <c r="D6" s="2"/>
      <c r="E6" s="2"/>
      <c r="F6" s="2"/>
      <c r="G6" s="2"/>
      <c r="H6" s="3"/>
      <c r="I6" s="3"/>
    </row>
    <row r="7" spans="2:9" ht="22.35" customHeight="1">
      <c r="B7" s="1"/>
      <c r="C7" s="5"/>
      <c r="D7" s="2"/>
      <c r="E7" s="2"/>
      <c r="F7" s="2"/>
      <c r="G7" s="2"/>
      <c r="H7" s="3"/>
      <c r="I7" s="3"/>
    </row>
    <row r="8" spans="2:9" ht="22.35" customHeight="1">
      <c r="B8" s="1"/>
      <c r="C8" s="5"/>
      <c r="D8" s="2"/>
      <c r="E8" s="2"/>
      <c r="F8" s="2"/>
      <c r="G8" s="2"/>
      <c r="H8" s="3"/>
      <c r="I8" s="3"/>
    </row>
    <row r="9" spans="2:9" ht="22.35" customHeight="1">
      <c r="B9" s="1"/>
      <c r="C9" s="5"/>
      <c r="D9" s="2"/>
      <c r="E9" s="2"/>
      <c r="F9" s="2"/>
      <c r="G9" s="2"/>
      <c r="H9" s="3"/>
      <c r="I9" s="3"/>
    </row>
    <row r="10" spans="2:9" ht="22.35" customHeight="1">
      <c r="B10" s="1"/>
      <c r="C10" s="5"/>
      <c r="D10" s="2"/>
      <c r="E10" s="2"/>
      <c r="F10" s="2"/>
      <c r="G10" s="2"/>
      <c r="H10" s="3"/>
      <c r="I10" s="3"/>
    </row>
    <row r="11" spans="2:9" ht="22.35" customHeight="1">
      <c r="B11" s="1"/>
      <c r="C11" s="5"/>
      <c r="D11" s="2"/>
      <c r="E11" s="2"/>
      <c r="F11" s="2"/>
      <c r="G11" s="2"/>
      <c r="H11" s="3"/>
      <c r="I11" s="3"/>
    </row>
    <row r="12" spans="2:9" ht="22.35" customHeight="1">
      <c r="B12" s="1"/>
      <c r="C12" s="5"/>
      <c r="D12" s="2"/>
      <c r="E12" s="2"/>
      <c r="F12" s="2"/>
      <c r="G12" s="2"/>
      <c r="H12" s="3"/>
      <c r="I12" s="3"/>
    </row>
    <row r="13" spans="2:9" ht="22.35" customHeight="1">
      <c r="B13" s="1"/>
      <c r="C13" s="1"/>
      <c r="D13" s="2"/>
      <c r="E13" s="2"/>
      <c r="F13" s="2"/>
      <c r="G13" s="2"/>
      <c r="H13" s="3"/>
      <c r="I13" s="3"/>
    </row>
    <row r="14" spans="2:9" ht="22.35" customHeight="1">
      <c r="B14" s="1"/>
      <c r="C14" s="5"/>
      <c r="D14" s="2"/>
      <c r="E14" s="2"/>
      <c r="F14" s="2"/>
      <c r="G14" s="2"/>
      <c r="H14" s="3"/>
      <c r="I14" s="3"/>
    </row>
    <row r="15" spans="2:9" ht="22.35" customHeight="1">
      <c r="B15" s="1"/>
      <c r="C15" s="5"/>
      <c r="D15" s="2"/>
      <c r="E15" s="2"/>
      <c r="F15" s="2"/>
      <c r="G15" s="2"/>
      <c r="H15" s="3"/>
      <c r="I15" s="3"/>
    </row>
    <row r="16" spans="2:9" ht="22.35" customHeight="1">
      <c r="B16" s="1"/>
      <c r="C16" s="5"/>
      <c r="D16" s="2"/>
      <c r="E16" s="2"/>
      <c r="F16" s="2"/>
      <c r="G16" s="2"/>
      <c r="H16" s="3"/>
      <c r="I16" s="3"/>
    </row>
    <row r="17" spans="2:9" ht="22.35" customHeight="1">
      <c r="B17" s="1"/>
      <c r="C17" s="5"/>
      <c r="D17" s="2"/>
      <c r="E17" s="2"/>
      <c r="F17" s="2"/>
      <c r="G17" s="2"/>
      <c r="H17" s="3"/>
      <c r="I17" s="3"/>
    </row>
    <row r="18" spans="2:9" ht="22.35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1319</v>
      </c>
      <c r="E20" s="9"/>
      <c r="F20" s="9"/>
      <c r="G20" s="9"/>
      <c r="H20" s="10"/>
      <c r="I20" s="10"/>
    </row>
    <row r="21" spans="2:9" ht="45" customHeight="1">
      <c r="B21" s="653"/>
      <c r="C21" s="653"/>
      <c r="D21" s="653"/>
      <c r="E21" s="653"/>
      <c r="F21" s="653"/>
      <c r="G21" s="653"/>
      <c r="H21" s="653"/>
      <c r="I21" s="653"/>
    </row>
    <row r="22" spans="2:9" ht="45" customHeight="1">
      <c r="B22" s="1"/>
      <c r="C22" s="5"/>
      <c r="D22" s="11" t="str">
        <f>Roofing!B22</f>
        <v>Дійсний з 15.04.2026</v>
      </c>
      <c r="E22" s="2"/>
      <c r="F22" s="2"/>
      <c r="G22" s="2"/>
      <c r="H22" s="3"/>
      <c r="I22" s="3"/>
    </row>
    <row r="23" spans="2:9" ht="22.35" customHeight="1">
      <c r="B23" s="1"/>
      <c r="C23" s="5"/>
      <c r="D23" s="2"/>
      <c r="E23" s="2"/>
      <c r="F23" s="2"/>
      <c r="G23" s="2"/>
      <c r="H23" s="3"/>
      <c r="I23" s="3"/>
    </row>
    <row r="24" spans="2:9" ht="22.35" customHeight="1">
      <c r="B24" s="1"/>
      <c r="C24" s="5"/>
      <c r="D24" s="2"/>
      <c r="E24" s="2"/>
      <c r="F24" s="2"/>
      <c r="G24" s="2"/>
      <c r="H24" s="3"/>
      <c r="I24" s="3"/>
    </row>
    <row r="25" spans="2:9" ht="22.35" customHeight="1">
      <c r="B25" s="1"/>
      <c r="C25" s="2"/>
      <c r="D25" s="2"/>
      <c r="E25" s="2"/>
      <c r="F25" s="2"/>
      <c r="G25" s="2"/>
      <c r="H25" s="3"/>
      <c r="I25" s="3"/>
    </row>
    <row r="26" spans="2:9" ht="22.35" customHeight="1">
      <c r="B26" s="1"/>
      <c r="C26" s="5"/>
      <c r="D26" s="2"/>
      <c r="E26" s="2"/>
      <c r="F26" s="2"/>
      <c r="G26" s="2"/>
      <c r="H26" s="3"/>
      <c r="I26" s="3"/>
    </row>
    <row r="27" spans="2:9" ht="22.35" customHeight="1">
      <c r="B27" s="1"/>
      <c r="C27" s="5"/>
      <c r="D27" s="2"/>
      <c r="E27" s="2"/>
      <c r="F27" s="2"/>
      <c r="G27" s="2"/>
      <c r="H27" s="3"/>
      <c r="I27" s="3"/>
    </row>
    <row r="28" spans="2:9" ht="22.35" customHeight="1">
      <c r="B28" s="1"/>
      <c r="C28" s="5"/>
      <c r="D28" s="2"/>
      <c r="E28" s="2"/>
      <c r="F28" s="2"/>
      <c r="G28" s="2"/>
      <c r="H28" s="3"/>
      <c r="I28" s="3"/>
    </row>
    <row r="29" spans="2:9" ht="22.35" customHeight="1">
      <c r="B29" s="1"/>
      <c r="C29" s="5"/>
      <c r="D29" s="2"/>
      <c r="E29" s="2"/>
      <c r="F29" s="2"/>
      <c r="G29" s="2"/>
      <c r="H29" s="3"/>
      <c r="I29" s="3"/>
    </row>
    <row r="30" spans="2:9" ht="22.35" customHeight="1">
      <c r="B30" s="1"/>
      <c r="C30" s="5"/>
      <c r="D30" s="2"/>
      <c r="E30" s="2"/>
      <c r="F30" s="2"/>
      <c r="G30" s="2"/>
      <c r="H30" s="3"/>
      <c r="I30" s="3"/>
    </row>
    <row r="31" spans="2:9" ht="22.35" customHeight="1">
      <c r="B31" s="1"/>
      <c r="C31" s="5"/>
      <c r="D31" s="2"/>
      <c r="E31" s="2"/>
      <c r="F31" s="2"/>
      <c r="G31" s="2"/>
      <c r="H31" s="3"/>
      <c r="I31" s="3"/>
    </row>
    <row r="32" spans="2:9" ht="22.35" customHeight="1">
      <c r="B32" s="1"/>
      <c r="C32" s="5"/>
      <c r="D32" s="2"/>
      <c r="E32" s="2"/>
      <c r="F32" s="2"/>
      <c r="G32" s="2"/>
      <c r="H32" s="3"/>
      <c r="I32" s="3"/>
    </row>
    <row r="33" spans="2:11" ht="22.35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35" customHeight="1">
      <c r="B36" s="18"/>
      <c r="C36" s="19"/>
      <c r="D36" s="19"/>
      <c r="E36" s="20"/>
      <c r="F36" s="20"/>
      <c r="G36" s="20"/>
      <c r="H36" s="21"/>
      <c r="I36" s="232">
        <f>Roofing!H60</f>
        <v>50.66</v>
      </c>
    </row>
    <row r="37" spans="2:11" s="27" customFormat="1" ht="22.35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35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35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35" customHeight="1">
      <c r="B40" s="29"/>
      <c r="C40" s="23"/>
      <c r="D40" s="23"/>
      <c r="E40" s="24"/>
      <c r="F40" s="24"/>
      <c r="G40" s="24"/>
      <c r="H40" s="25"/>
      <c r="I40" s="26"/>
      <c r="K40" s="28"/>
    </row>
    <row r="41" spans="2:11" s="27" customFormat="1" ht="22.35" customHeight="1">
      <c r="B41" s="18" t="s">
        <v>1010</v>
      </c>
      <c r="C41" s="19"/>
      <c r="D41" s="19"/>
      <c r="E41" s="20"/>
      <c r="F41" s="20"/>
      <c r="G41" s="20"/>
      <c r="H41" s="21"/>
      <c r="I41" s="21"/>
      <c r="K41" s="28"/>
    </row>
    <row r="42" spans="2:11" s="27" customFormat="1" ht="22.35" customHeight="1">
      <c r="B42" s="30" t="s">
        <v>1011</v>
      </c>
      <c r="C42" s="31" t="s">
        <v>5</v>
      </c>
      <c r="D42" s="30" t="s">
        <v>38</v>
      </c>
      <c r="E42" s="32" t="s">
        <v>1005</v>
      </c>
      <c r="F42" s="32"/>
      <c r="G42" s="32"/>
      <c r="H42" s="64" t="s">
        <v>40</v>
      </c>
      <c r="I42" s="33" t="s">
        <v>41</v>
      </c>
      <c r="K42" s="28"/>
    </row>
    <row r="43" spans="2:11" s="27" customFormat="1" ht="22.35" customHeight="1">
      <c r="B43" s="174"/>
      <c r="C43" s="69" t="s">
        <v>1012</v>
      </c>
      <c r="D43" s="264" t="s">
        <v>1013</v>
      </c>
      <c r="E43" s="34" t="s">
        <v>12</v>
      </c>
      <c r="F43" s="38"/>
      <c r="G43" s="39"/>
      <c r="H43" s="104">
        <v>29.991431613569613</v>
      </c>
      <c r="I43" s="39">
        <f>H43*$I$36</f>
        <v>1519.3659255434366</v>
      </c>
      <c r="K43" s="28"/>
    </row>
    <row r="44" spans="2:11" s="27" customFormat="1" ht="22.35" customHeight="1">
      <c r="B44" s="174"/>
      <c r="C44" s="35" t="s">
        <v>1014</v>
      </c>
      <c r="D44" s="264"/>
      <c r="E44" s="34" t="s">
        <v>19</v>
      </c>
      <c r="F44" s="38"/>
      <c r="G44" s="39"/>
      <c r="H44" s="104">
        <v>24.098132138850008</v>
      </c>
      <c r="I44" s="39">
        <f t="shared" ref="I44:I56" si="0">H44*$I$36</f>
        <v>1220.8113741541413</v>
      </c>
      <c r="K44" s="28"/>
    </row>
    <row r="45" spans="2:11" s="27" customFormat="1" ht="22.35" customHeight="1">
      <c r="B45" s="174"/>
      <c r="C45" s="35" t="s">
        <v>1008</v>
      </c>
      <c r="D45" s="264"/>
      <c r="E45" s="265" t="s">
        <v>1312</v>
      </c>
      <c r="F45" s="38"/>
      <c r="G45" s="39"/>
      <c r="H45" s="104">
        <v>22.705282160718081</v>
      </c>
      <c r="I45" s="39">
        <f t="shared" si="0"/>
        <v>1150.249594261978</v>
      </c>
      <c r="K45" s="28"/>
    </row>
    <row r="46" spans="2:11" s="27" customFormat="1" ht="22.35" customHeight="1">
      <c r="B46" s="174"/>
      <c r="C46" s="266"/>
      <c r="D46" s="267"/>
      <c r="E46" s="268" t="s">
        <v>26</v>
      </c>
      <c r="F46" s="269"/>
      <c r="G46" s="192"/>
      <c r="H46" s="414">
        <v>21.876977875885014</v>
      </c>
      <c r="I46" s="192">
        <f t="shared" si="0"/>
        <v>1108.2876991923347</v>
      </c>
      <c r="K46" s="28"/>
    </row>
    <row r="47" spans="2:11" s="27" customFormat="1" ht="22.35" customHeight="1">
      <c r="B47" s="174"/>
      <c r="C47" s="35" t="s">
        <v>1009</v>
      </c>
      <c r="D47" s="264"/>
      <c r="E47" s="265" t="s">
        <v>1015</v>
      </c>
      <c r="F47" s="38"/>
      <c r="G47" s="39"/>
      <c r="H47" s="104">
        <v>18.650577656246494</v>
      </c>
      <c r="I47" s="39">
        <f t="shared" si="0"/>
        <v>944.83826406544733</v>
      </c>
      <c r="K47" s="28"/>
    </row>
    <row r="48" spans="2:11" s="27" customFormat="1" ht="22.35" customHeight="1">
      <c r="B48" s="174"/>
      <c r="C48" s="35"/>
      <c r="D48" s="264"/>
      <c r="E48" s="270" t="s">
        <v>31</v>
      </c>
      <c r="F48" s="38"/>
      <c r="G48" s="39"/>
      <c r="H48" s="104">
        <v>17.945854598936656</v>
      </c>
      <c r="I48" s="39">
        <f t="shared" si="0"/>
        <v>909.13699398213089</v>
      </c>
      <c r="K48" s="28"/>
    </row>
    <row r="49" spans="2:11" s="27" customFormat="1" ht="22.35" customHeight="1">
      <c r="B49" s="174"/>
      <c r="C49" s="35"/>
      <c r="D49" s="264"/>
      <c r="E49" s="270"/>
      <c r="F49" s="174"/>
      <c r="G49" s="271"/>
      <c r="H49" s="68"/>
      <c r="I49" s="39"/>
      <c r="K49" s="28"/>
    </row>
    <row r="50" spans="2:11" s="27" customFormat="1" ht="22.35" customHeight="1">
      <c r="B50" s="272"/>
      <c r="C50" s="35"/>
      <c r="D50" s="264"/>
      <c r="E50" s="271"/>
      <c r="F50" s="174"/>
      <c r="G50" s="271"/>
      <c r="H50" s="68"/>
      <c r="I50" s="273"/>
      <c r="K50" s="28"/>
    </row>
    <row r="51" spans="2:11" s="27" customFormat="1" ht="22.35" customHeight="1">
      <c r="B51" s="616"/>
      <c r="C51" s="117" t="s">
        <v>1016</v>
      </c>
      <c r="D51" s="274" t="s">
        <v>1017</v>
      </c>
      <c r="E51" s="275" t="s">
        <v>12</v>
      </c>
      <c r="F51" s="276"/>
      <c r="G51" s="179"/>
      <c r="H51" s="111">
        <v>29.991431613569613</v>
      </c>
      <c r="I51" s="179">
        <f t="shared" si="0"/>
        <v>1519.3659255434366</v>
      </c>
      <c r="K51" s="28"/>
    </row>
    <row r="52" spans="2:11" s="27" customFormat="1" ht="22.35" customHeight="1">
      <c r="B52" s="617"/>
      <c r="C52" s="277" t="s">
        <v>1014</v>
      </c>
      <c r="D52" s="150"/>
      <c r="E52" s="275" t="s">
        <v>19</v>
      </c>
      <c r="F52" s="276"/>
      <c r="G52" s="179"/>
      <c r="H52" s="111">
        <v>24.098132138850008</v>
      </c>
      <c r="I52" s="179">
        <f t="shared" si="0"/>
        <v>1220.8113741541413</v>
      </c>
      <c r="K52" s="28"/>
    </row>
    <row r="53" spans="2:11" s="27" customFormat="1" ht="22.35" customHeight="1">
      <c r="B53" s="617"/>
      <c r="C53" s="277" t="s">
        <v>1008</v>
      </c>
      <c r="D53" s="150"/>
      <c r="E53" s="275" t="s">
        <v>1312</v>
      </c>
      <c r="F53" s="276"/>
      <c r="G53" s="179"/>
      <c r="H53" s="111">
        <v>22.705282160718081</v>
      </c>
      <c r="I53" s="179">
        <f t="shared" si="0"/>
        <v>1150.249594261978</v>
      </c>
      <c r="K53" s="28"/>
    </row>
    <row r="54" spans="2:11" s="27" customFormat="1" ht="22.35" customHeight="1">
      <c r="B54" s="617"/>
      <c r="C54" s="278"/>
      <c r="D54" s="279"/>
      <c r="E54" s="280" t="s">
        <v>26</v>
      </c>
      <c r="F54" s="281"/>
      <c r="G54" s="193"/>
      <c r="H54" s="415">
        <v>21.876977875885014</v>
      </c>
      <c r="I54" s="193">
        <f t="shared" si="0"/>
        <v>1108.2876991923347</v>
      </c>
      <c r="K54" s="28"/>
    </row>
    <row r="55" spans="2:11" s="27" customFormat="1" ht="22.35" customHeight="1">
      <c r="B55" s="617"/>
      <c r="C55" s="277" t="s">
        <v>1009</v>
      </c>
      <c r="D55" s="150"/>
      <c r="E55" s="275" t="s">
        <v>1015</v>
      </c>
      <c r="F55" s="276"/>
      <c r="G55" s="179"/>
      <c r="H55" s="111">
        <v>18.650577656246494</v>
      </c>
      <c r="I55" s="179">
        <f t="shared" si="0"/>
        <v>944.83826406544733</v>
      </c>
      <c r="K55" s="28"/>
    </row>
    <row r="56" spans="2:11" s="27" customFormat="1" ht="22.35" customHeight="1">
      <c r="B56" s="617"/>
      <c r="C56" s="200"/>
      <c r="D56" s="109"/>
      <c r="E56" s="275" t="s">
        <v>31</v>
      </c>
      <c r="F56" s="276"/>
      <c r="G56" s="179"/>
      <c r="H56" s="111">
        <v>17.945854598936656</v>
      </c>
      <c r="I56" s="179">
        <f t="shared" si="0"/>
        <v>909.13699398213089</v>
      </c>
      <c r="K56" s="28"/>
    </row>
    <row r="57" spans="2:11" s="27" customFormat="1" ht="22.35" customHeight="1">
      <c r="B57" s="617"/>
      <c r="C57" s="109"/>
      <c r="D57" s="109"/>
      <c r="E57" s="275"/>
      <c r="F57" s="275"/>
      <c r="G57" s="275"/>
      <c r="H57" s="111"/>
      <c r="I57" s="179"/>
      <c r="K57" s="28"/>
    </row>
    <row r="58" spans="2:11" s="27" customFormat="1" ht="22.35" customHeight="1">
      <c r="B58" s="623"/>
      <c r="C58" s="151"/>
      <c r="D58" s="151"/>
      <c r="E58" s="282"/>
      <c r="F58" s="282"/>
      <c r="G58" s="282"/>
      <c r="H58" s="153"/>
      <c r="I58" s="161"/>
      <c r="K58" s="28"/>
    </row>
    <row r="59" spans="2:11" s="27" customFormat="1" ht="22.35" customHeight="1">
      <c r="B59" s="628" t="s">
        <v>1018</v>
      </c>
      <c r="C59" s="628"/>
      <c r="D59" s="628"/>
      <c r="E59" s="628"/>
      <c r="F59" s="628"/>
      <c r="G59" s="628"/>
      <c r="H59" s="628"/>
      <c r="I59" s="628"/>
      <c r="K59" s="28"/>
    </row>
    <row r="60" spans="2:11" s="27" customFormat="1" ht="22.35" customHeight="1">
      <c r="B60" s="12" t="s">
        <v>1019</v>
      </c>
      <c r="C60" s="12"/>
      <c r="D60" s="12"/>
      <c r="E60" s="12"/>
      <c r="F60" s="12"/>
      <c r="G60" s="12"/>
      <c r="H60" s="12"/>
      <c r="I60" s="12"/>
      <c r="K60" s="28"/>
    </row>
    <row r="61" spans="2:11" s="27" customFormat="1" ht="22.35" customHeight="1">
      <c r="B61" s="712" t="s">
        <v>1020</v>
      </c>
      <c r="C61" s="712"/>
      <c r="D61" s="12"/>
      <c r="E61" s="12"/>
      <c r="F61" s="12"/>
      <c r="G61" s="12"/>
      <c r="H61" s="12"/>
      <c r="I61" s="12"/>
      <c r="K61" s="28"/>
    </row>
    <row r="62" spans="2:11" s="27" customFormat="1" ht="22.35" customHeight="1">
      <c r="B62" s="43"/>
      <c r="C62" s="44"/>
      <c r="D62" s="44"/>
      <c r="E62" s="45"/>
      <c r="F62" s="34"/>
      <c r="G62" s="46"/>
      <c r="H62" s="104"/>
      <c r="I62" s="39"/>
      <c r="K62" s="28"/>
    </row>
    <row r="63" spans="2:11" s="27" customFormat="1" ht="22.35" customHeight="1">
      <c r="B63" s="43"/>
      <c r="C63" s="44"/>
      <c r="D63" s="44"/>
      <c r="E63" s="45"/>
      <c r="F63" s="34"/>
      <c r="G63" s="46"/>
      <c r="H63" s="104"/>
      <c r="I63" s="39"/>
      <c r="K63" s="28"/>
    </row>
    <row r="64" spans="2:11" s="27" customFormat="1" ht="22.35" customHeight="1" thickBot="1">
      <c r="B64" s="43"/>
      <c r="C64" s="44"/>
      <c r="D64" s="44"/>
      <c r="E64" s="45"/>
      <c r="F64" s="34"/>
      <c r="G64" s="46"/>
      <c r="H64" s="104"/>
      <c r="I64" s="39"/>
      <c r="K64" s="28"/>
    </row>
    <row r="65" spans="2:11" s="27" customFormat="1" ht="22.35" customHeight="1" thickTop="1">
      <c r="B65" s="119" t="s">
        <v>65</v>
      </c>
      <c r="C65" s="120" t="s">
        <v>66</v>
      </c>
      <c r="D65" s="121" t="s">
        <v>67</v>
      </c>
      <c r="E65" s="122"/>
      <c r="F65" s="121"/>
      <c r="G65" s="121"/>
      <c r="H65" s="123"/>
      <c r="I65" s="26"/>
      <c r="K65" s="28"/>
    </row>
    <row r="66" spans="2:11" s="27" customFormat="1" ht="22.35" customHeight="1">
      <c r="B66" s="124" t="s">
        <v>19</v>
      </c>
      <c r="C66" s="125" t="s">
        <v>68</v>
      </c>
      <c r="D66" s="126" t="s">
        <v>69</v>
      </c>
      <c r="E66" s="126"/>
      <c r="F66" s="126"/>
      <c r="G66" s="126"/>
      <c r="H66" s="127"/>
      <c r="I66" s="26"/>
      <c r="K66" s="28"/>
    </row>
    <row r="67" spans="2:11" s="27" customFormat="1" ht="22.35" customHeight="1">
      <c r="B67" s="128" t="s">
        <v>1312</v>
      </c>
      <c r="C67" s="129" t="s">
        <v>70</v>
      </c>
      <c r="D67" s="130" t="s">
        <v>71</v>
      </c>
      <c r="E67" s="130"/>
      <c r="F67" s="130" t="s">
        <v>72</v>
      </c>
      <c r="G67" s="130"/>
      <c r="H67" s="131"/>
      <c r="I67" s="26"/>
      <c r="K67" s="28"/>
    </row>
    <row r="68" spans="2:11" s="27" customFormat="1" ht="22.35" customHeight="1">
      <c r="B68" s="132" t="s">
        <v>73</v>
      </c>
      <c r="C68" s="133" t="s">
        <v>74</v>
      </c>
      <c r="D68" s="134" t="s">
        <v>75</v>
      </c>
      <c r="E68" s="134"/>
      <c r="F68" s="134" t="s">
        <v>76</v>
      </c>
      <c r="G68" s="134"/>
      <c r="H68" s="135"/>
      <c r="I68" s="26"/>
      <c r="K68" s="28"/>
    </row>
    <row r="69" spans="2:11" s="27" customFormat="1" ht="22.35" customHeight="1">
      <c r="B69" s="124" t="s">
        <v>49</v>
      </c>
      <c r="C69" s="125" t="s">
        <v>70</v>
      </c>
      <c r="D69" s="126" t="s">
        <v>77</v>
      </c>
      <c r="E69" s="126"/>
      <c r="F69" s="126" t="s">
        <v>78</v>
      </c>
      <c r="G69" s="126"/>
      <c r="H69" s="127"/>
      <c r="I69" s="26"/>
      <c r="K69" s="28"/>
    </row>
    <row r="70" spans="2:11" s="27" customFormat="1" ht="22.35" customHeight="1">
      <c r="B70" s="124" t="s">
        <v>31</v>
      </c>
      <c r="C70" s="125" t="s">
        <v>74</v>
      </c>
      <c r="D70" s="126" t="s">
        <v>79</v>
      </c>
      <c r="E70" s="126"/>
      <c r="F70" s="126" t="s">
        <v>80</v>
      </c>
      <c r="G70" s="126"/>
      <c r="H70" s="127"/>
      <c r="I70" s="26"/>
      <c r="K70" s="28"/>
    </row>
    <row r="71" spans="2:11" s="27" customFormat="1" ht="22.35" customHeight="1" thickBot="1">
      <c r="B71" s="137" t="s">
        <v>1284</v>
      </c>
      <c r="C71" s="138" t="s">
        <v>1299</v>
      </c>
      <c r="D71" s="139" t="s">
        <v>1298</v>
      </c>
      <c r="E71" s="140"/>
      <c r="F71" s="139"/>
      <c r="G71" s="139"/>
      <c r="H71" s="141"/>
      <c r="I71" s="26"/>
      <c r="K71" s="28"/>
    </row>
    <row r="72" spans="2:11" s="27" customFormat="1" ht="22.35" customHeight="1" thickTop="1">
      <c r="D72" s="23"/>
      <c r="E72" s="24"/>
      <c r="F72" s="24"/>
      <c r="G72" s="25"/>
      <c r="H72" s="26"/>
      <c r="I72" s="26"/>
      <c r="K72" s="28"/>
    </row>
    <row r="73" spans="2:11" s="27" customFormat="1" ht="22.35" customHeight="1">
      <c r="B73" s="29" t="s">
        <v>1021</v>
      </c>
      <c r="D73" s="23"/>
      <c r="E73" s="24"/>
      <c r="F73" s="24"/>
      <c r="G73" s="25"/>
      <c r="H73" s="26"/>
      <c r="I73" s="26"/>
      <c r="K73" s="28"/>
    </row>
    <row r="74" spans="2:11" s="27" customFormat="1" ht="22.35" customHeight="1">
      <c r="B74" s="29" t="s">
        <v>1022</v>
      </c>
      <c r="D74" s="23"/>
      <c r="E74" s="24"/>
      <c r="F74" s="24"/>
      <c r="G74" s="25"/>
      <c r="H74" s="26"/>
      <c r="I74" s="26"/>
      <c r="K74" s="28"/>
    </row>
    <row r="75" spans="2:11" s="27" customFormat="1" ht="22.35" customHeight="1">
      <c r="B75" s="29" t="s">
        <v>1023</v>
      </c>
      <c r="D75" s="23"/>
      <c r="E75" s="24"/>
      <c r="F75" s="24"/>
      <c r="G75" s="25"/>
      <c r="H75" s="26"/>
      <c r="I75" s="26"/>
      <c r="K75" s="28"/>
    </row>
    <row r="76" spans="2:11" s="27" customFormat="1" ht="22.35" customHeight="1">
      <c r="B76" s="29" t="s">
        <v>1024</v>
      </c>
      <c r="C76" s="23"/>
      <c r="D76" s="23"/>
      <c r="E76" s="24"/>
      <c r="F76" s="24"/>
      <c r="G76" s="25"/>
      <c r="H76" s="26"/>
      <c r="I76" s="26"/>
      <c r="K76" s="28"/>
    </row>
    <row r="77" spans="2:11" s="27" customFormat="1" ht="22.35" customHeight="1">
      <c r="B77" s="47"/>
      <c r="C77" s="29"/>
      <c r="D77" s="29"/>
      <c r="E77" s="29"/>
      <c r="F77" s="29"/>
      <c r="G77" s="29"/>
      <c r="H77" s="29"/>
      <c r="I77" s="29"/>
      <c r="K77" s="28"/>
    </row>
    <row r="78" spans="2:11" s="27" customFormat="1" ht="22.35" customHeight="1">
      <c r="B78" s="22"/>
      <c r="C78" s="29"/>
      <c r="D78" s="29"/>
      <c r="E78" s="29"/>
      <c r="F78" s="29"/>
      <c r="G78" s="29"/>
      <c r="H78" s="29"/>
      <c r="I78" s="29"/>
      <c r="K78" s="28"/>
    </row>
    <row r="79" spans="2:11" s="27" customFormat="1" ht="34.5" customHeight="1">
      <c r="B79" s="48" t="s">
        <v>3</v>
      </c>
      <c r="C79" s="49"/>
      <c r="D79" s="50"/>
      <c r="E79" s="50"/>
      <c r="F79" s="50"/>
      <c r="G79" s="50"/>
      <c r="H79" s="51"/>
      <c r="I79" s="51"/>
      <c r="K79" s="28"/>
    </row>
    <row r="80" spans="2:11" s="27" customFormat="1" ht="50.25" customHeight="1">
      <c r="B80" s="30" t="s">
        <v>4</v>
      </c>
      <c r="C80" s="31" t="s">
        <v>5</v>
      </c>
      <c r="D80" s="30" t="s">
        <v>6</v>
      </c>
      <c r="E80" s="30" t="s">
        <v>7</v>
      </c>
      <c r="F80" s="30"/>
      <c r="G80" s="52" t="s">
        <v>8</v>
      </c>
      <c r="H80" s="52" t="s">
        <v>9</v>
      </c>
      <c r="I80" s="52" t="s">
        <v>9</v>
      </c>
      <c r="K80" s="28"/>
    </row>
    <row r="81" spans="2:11" s="27" customFormat="1" ht="22.35" customHeight="1">
      <c r="B81" s="654"/>
      <c r="C81" s="53" t="s">
        <v>10</v>
      </c>
      <c r="D81" s="37" t="s">
        <v>11</v>
      </c>
      <c r="E81" s="55" t="s">
        <v>12</v>
      </c>
      <c r="F81" s="55"/>
      <c r="G81" s="86" t="s">
        <v>13</v>
      </c>
      <c r="H81" s="56" t="s">
        <v>14</v>
      </c>
      <c r="I81" s="56" t="s">
        <v>14</v>
      </c>
      <c r="K81" s="28"/>
    </row>
    <row r="82" spans="2:11" s="27" customFormat="1" ht="22.35" customHeight="1">
      <c r="B82" s="655"/>
      <c r="C82" s="656" t="s">
        <v>15</v>
      </c>
      <c r="D82" s="37" t="s">
        <v>16</v>
      </c>
      <c r="E82" s="55"/>
      <c r="F82" s="55"/>
      <c r="G82" s="86"/>
      <c r="H82" s="56"/>
      <c r="I82" s="56"/>
      <c r="K82" s="28"/>
    </row>
    <row r="83" spans="2:11" s="27" customFormat="1" ht="22.35" customHeight="1">
      <c r="B83" s="655"/>
      <c r="C83" s="657"/>
      <c r="D83" s="54"/>
      <c r="E83" s="55"/>
      <c r="F83" s="55"/>
      <c r="G83" s="86"/>
      <c r="H83" s="56"/>
      <c r="I83" s="56"/>
      <c r="K83" s="28"/>
    </row>
    <row r="84" spans="2:11" s="27" customFormat="1" ht="46.5" customHeight="1">
      <c r="B84" s="655"/>
      <c r="C84" s="657"/>
      <c r="D84" s="54"/>
      <c r="E84" s="55"/>
      <c r="F84" s="55"/>
      <c r="G84" s="86"/>
      <c r="H84" s="56"/>
      <c r="I84" s="58"/>
      <c r="K84" s="28"/>
    </row>
    <row r="85" spans="2:11" s="27" customFormat="1" ht="22.35" customHeight="1">
      <c r="B85" s="664"/>
      <c r="C85" s="88" t="s">
        <v>17</v>
      </c>
      <c r="D85" s="89" t="s">
        <v>18</v>
      </c>
      <c r="E85" s="90" t="s">
        <v>19</v>
      </c>
      <c r="F85" s="90"/>
      <c r="G85" s="91" t="s">
        <v>20</v>
      </c>
      <c r="H85" s="92" t="s">
        <v>21</v>
      </c>
      <c r="I85" s="92" t="s">
        <v>21</v>
      </c>
      <c r="K85" s="28"/>
    </row>
    <row r="86" spans="2:11" s="27" customFormat="1" ht="32.25" customHeight="1">
      <c r="B86" s="664"/>
      <c r="C86" s="180" t="s">
        <v>22</v>
      </c>
      <c r="D86" s="89" t="s">
        <v>23</v>
      </c>
      <c r="E86" s="90"/>
      <c r="F86" s="90"/>
      <c r="G86" s="90"/>
      <c r="H86" s="90"/>
      <c r="I86" s="92"/>
      <c r="K86" s="28"/>
    </row>
    <row r="87" spans="2:11" s="27" customFormat="1" ht="29.25" customHeight="1">
      <c r="B87" s="664"/>
      <c r="C87" s="90"/>
      <c r="D87" s="89" t="s">
        <v>1301</v>
      </c>
      <c r="E87" s="90" t="s">
        <v>1312</v>
      </c>
      <c r="F87" s="90"/>
      <c r="G87" s="592" t="s">
        <v>20</v>
      </c>
      <c r="H87" s="593" t="s">
        <v>21</v>
      </c>
      <c r="I87" s="92"/>
      <c r="K87" s="28"/>
    </row>
    <row r="88" spans="2:11" s="27" customFormat="1" ht="28.5" customHeight="1">
      <c r="B88" s="664"/>
      <c r="C88" s="90"/>
      <c r="D88" s="89" t="s">
        <v>1302</v>
      </c>
      <c r="E88" s="90"/>
      <c r="F88" s="90"/>
      <c r="G88" s="90"/>
      <c r="H88" s="90"/>
      <c r="I88" s="96"/>
      <c r="K88" s="28"/>
    </row>
    <row r="89" spans="2:11" s="27" customFormat="1" ht="38.25" customHeight="1">
      <c r="B89" s="665"/>
      <c r="C89" s="53" t="s">
        <v>24</v>
      </c>
      <c r="D89" s="54" t="s">
        <v>25</v>
      </c>
      <c r="E89" s="55" t="s">
        <v>26</v>
      </c>
      <c r="F89" s="55"/>
      <c r="G89" s="86" t="s">
        <v>27</v>
      </c>
      <c r="H89" s="56" t="s">
        <v>28</v>
      </c>
      <c r="I89" s="56" t="s">
        <v>21</v>
      </c>
      <c r="K89" s="28"/>
    </row>
    <row r="90" spans="2:11" s="27" customFormat="1" ht="63.75" customHeight="1">
      <c r="B90" s="666"/>
      <c r="C90" s="292" t="s">
        <v>1253</v>
      </c>
      <c r="D90" s="54" t="s">
        <v>29</v>
      </c>
      <c r="E90" s="57"/>
      <c r="F90" s="57"/>
      <c r="G90" s="87"/>
      <c r="H90" s="58"/>
      <c r="I90" s="56"/>
      <c r="K90" s="28"/>
    </row>
    <row r="91" spans="2:11" s="27" customFormat="1" ht="22.35" customHeight="1">
      <c r="B91" s="654"/>
      <c r="C91" s="88" t="s">
        <v>30</v>
      </c>
      <c r="D91" s="89" t="s">
        <v>1301</v>
      </c>
      <c r="E91" s="90" t="s">
        <v>49</v>
      </c>
      <c r="F91" s="90"/>
      <c r="G91" s="91" t="s">
        <v>32</v>
      </c>
      <c r="H91" s="97" t="s">
        <v>28</v>
      </c>
      <c r="I91" s="56" t="s">
        <v>28</v>
      </c>
      <c r="K91" s="28"/>
    </row>
    <row r="92" spans="2:11" s="27" customFormat="1" ht="32.25" customHeight="1">
      <c r="B92" s="655"/>
      <c r="C92" s="659" t="s">
        <v>1252</v>
      </c>
      <c r="D92" s="89" t="s">
        <v>1302</v>
      </c>
      <c r="E92" s="90"/>
      <c r="F92" s="90"/>
      <c r="G92" s="91"/>
      <c r="H92" s="92"/>
      <c r="I92" s="58"/>
      <c r="K92" s="28"/>
    </row>
    <row r="93" spans="2:11" s="27" customFormat="1" ht="32.25" customHeight="1">
      <c r="B93" s="655"/>
      <c r="C93" s="660"/>
      <c r="D93" s="89" t="s">
        <v>25</v>
      </c>
      <c r="E93" s="90" t="s">
        <v>31</v>
      </c>
      <c r="F93" s="90"/>
      <c r="G93" s="91" t="s">
        <v>32</v>
      </c>
      <c r="H93" s="97" t="s">
        <v>28</v>
      </c>
      <c r="I93" s="97" t="s">
        <v>28</v>
      </c>
      <c r="K93" s="28"/>
    </row>
    <row r="94" spans="2:11" s="27" customFormat="1" ht="32.25" customHeight="1">
      <c r="B94" s="658"/>
      <c r="C94" s="661"/>
      <c r="D94" s="93" t="s">
        <v>29</v>
      </c>
      <c r="E94" s="94"/>
      <c r="F94" s="94"/>
      <c r="G94" s="95"/>
      <c r="H94" s="96"/>
      <c r="I94" s="92"/>
      <c r="K94" s="28"/>
    </row>
    <row r="95" spans="2:11" s="27" customFormat="1" ht="32.25" customHeight="1">
      <c r="B95" s="667"/>
      <c r="C95" s="88" t="s">
        <v>1294</v>
      </c>
      <c r="D95" s="89" t="s">
        <v>1296</v>
      </c>
      <c r="E95" s="90" t="s">
        <v>1292</v>
      </c>
      <c r="F95" s="90"/>
      <c r="G95" s="91" t="s">
        <v>28</v>
      </c>
      <c r="H95" s="97"/>
      <c r="I95" s="97" t="s">
        <v>28</v>
      </c>
      <c r="K95" s="28"/>
    </row>
    <row r="96" spans="2:11" s="27" customFormat="1" ht="26.25" customHeight="1">
      <c r="B96" s="665"/>
      <c r="C96" s="659" t="s">
        <v>1295</v>
      </c>
      <c r="D96" s="89" t="s">
        <v>1297</v>
      </c>
      <c r="E96" s="90"/>
      <c r="F96" s="90"/>
      <c r="G96" s="91"/>
      <c r="H96" s="92"/>
      <c r="I96" s="59"/>
      <c r="K96" s="28"/>
    </row>
    <row r="97" spans="2:12" s="27" customFormat="1" ht="21" customHeight="1">
      <c r="B97" s="665"/>
      <c r="C97" s="660"/>
      <c r="D97" s="89" t="s">
        <v>25</v>
      </c>
      <c r="E97" s="90" t="s">
        <v>1293</v>
      </c>
      <c r="F97" s="90"/>
      <c r="G97" s="91" t="s">
        <v>28</v>
      </c>
      <c r="H97" s="97"/>
      <c r="I97" s="56"/>
      <c r="K97" s="28"/>
    </row>
    <row r="98" spans="2:12" s="27" customFormat="1" ht="22.5" customHeight="1">
      <c r="B98" s="665"/>
      <c r="C98" s="661"/>
      <c r="D98" s="93" t="s">
        <v>29</v>
      </c>
      <c r="E98" s="94"/>
      <c r="F98" s="94"/>
      <c r="G98" s="95"/>
      <c r="H98" s="96"/>
      <c r="I98" s="56"/>
      <c r="K98" s="28"/>
    </row>
    <row r="99" spans="2:12" s="27" customFormat="1" ht="21" customHeight="1">
      <c r="B99" s="60"/>
      <c r="C99" s="61"/>
      <c r="D99" s="54"/>
      <c r="E99" s="55"/>
      <c r="F99" s="55"/>
      <c r="G99" s="55"/>
      <c r="H99" s="86"/>
      <c r="I99" s="56"/>
      <c r="K99" s="28"/>
    </row>
    <row r="100" spans="2:12" s="27" customFormat="1" ht="18.75" customHeight="1" thickBot="1">
      <c r="B100" s="60"/>
      <c r="C100" s="61"/>
      <c r="D100" s="54"/>
      <c r="E100" s="55"/>
      <c r="F100" s="55"/>
      <c r="G100" s="55"/>
      <c r="H100" s="86"/>
      <c r="I100" s="56"/>
      <c r="K100" s="28"/>
    </row>
    <row r="101" spans="2:12" ht="22.35" customHeight="1" thickBot="1">
      <c r="B101" s="713" t="s">
        <v>1026</v>
      </c>
      <c r="C101" s="714"/>
      <c r="D101" s="714"/>
      <c r="E101" s="714"/>
      <c r="F101" s="714"/>
      <c r="G101" s="714"/>
      <c r="H101" s="714"/>
      <c r="I101" s="715"/>
      <c r="K101" s="28"/>
      <c r="L101" s="27"/>
    </row>
    <row r="102" spans="2:12" ht="22.35" customHeight="1">
      <c r="B102" s="70" t="s">
        <v>1027</v>
      </c>
      <c r="C102" s="71" t="s">
        <v>1028</v>
      </c>
      <c r="D102" s="71" t="s">
        <v>1029</v>
      </c>
      <c r="E102" s="72" t="s">
        <v>1030</v>
      </c>
      <c r="F102" s="72" t="s">
        <v>1031</v>
      </c>
      <c r="G102" s="73" t="s">
        <v>1032</v>
      </c>
      <c r="H102" s="436" t="s">
        <v>1033</v>
      </c>
      <c r="I102" s="74" t="s">
        <v>1034</v>
      </c>
      <c r="K102" s="28"/>
      <c r="L102" s="27"/>
    </row>
    <row r="103" spans="2:12" ht="22.35" customHeight="1" thickBot="1">
      <c r="B103" s="75" t="s">
        <v>1035</v>
      </c>
      <c r="C103" s="76" t="s">
        <v>1036</v>
      </c>
      <c r="D103" s="76" t="s">
        <v>1037</v>
      </c>
      <c r="E103" s="77" t="s">
        <v>1038</v>
      </c>
      <c r="F103" s="77" t="s">
        <v>1039</v>
      </c>
      <c r="G103" s="78" t="s">
        <v>1040</v>
      </c>
      <c r="H103" s="437" t="s">
        <v>1041</v>
      </c>
      <c r="I103" s="79" t="s">
        <v>1042</v>
      </c>
      <c r="K103" s="28"/>
      <c r="L103" s="27"/>
    </row>
    <row r="104" spans="2:12" ht="22.35" customHeight="1">
      <c r="B104" s="80"/>
      <c r="C104" s="233"/>
      <c r="D104" s="233"/>
      <c r="E104" s="234"/>
      <c r="F104" s="234"/>
      <c r="G104" s="235"/>
      <c r="H104" s="80"/>
      <c r="I104" s="236"/>
      <c r="K104" s="28"/>
      <c r="L104" s="27"/>
    </row>
    <row r="105" spans="2:12" ht="20.25" customHeight="1">
      <c r="C105" s="81" t="s">
        <v>1044</v>
      </c>
      <c r="E105" s="82" t="s">
        <v>1045</v>
      </c>
      <c r="F105" s="16" t="s">
        <v>1158</v>
      </c>
      <c r="G105" s="485" t="s">
        <v>1043</v>
      </c>
      <c r="H105" s="104">
        <v>24.829200000000004</v>
      </c>
      <c r="I105" s="66">
        <f>H105*$I$36</f>
        <v>1257.8472720000002</v>
      </c>
      <c r="K105" s="28"/>
      <c r="L105" s="27"/>
    </row>
    <row r="106" spans="2:12">
      <c r="E106" s="352" t="s">
        <v>1046</v>
      </c>
      <c r="F106" s="16" t="s">
        <v>1159</v>
      </c>
      <c r="G106" s="485" t="s">
        <v>1047</v>
      </c>
      <c r="H106" s="104">
        <v>26.070660000000004</v>
      </c>
      <c r="I106" s="66">
        <f t="shared" ref="I106:I108" si="1">H106*$I$36</f>
        <v>1320.7396356000002</v>
      </c>
      <c r="K106" s="28"/>
      <c r="L106" s="27"/>
    </row>
    <row r="107" spans="2:12">
      <c r="E107" s="352" t="s">
        <v>1048</v>
      </c>
      <c r="G107" s="438" t="s">
        <v>1050</v>
      </c>
      <c r="H107" s="104">
        <v>26.318952000000003</v>
      </c>
      <c r="I107" s="66">
        <f t="shared" si="1"/>
        <v>1333.31810832</v>
      </c>
      <c r="K107" s="28"/>
      <c r="L107" s="27"/>
    </row>
    <row r="108" spans="2:12" ht="21" thickBot="1">
      <c r="C108" s="482"/>
      <c r="D108" s="481"/>
      <c r="E108" s="483" t="s">
        <v>1049</v>
      </c>
      <c r="F108" s="481" t="s">
        <v>1234</v>
      </c>
      <c r="G108" s="486"/>
      <c r="H108" s="465">
        <v>31.036500000000004</v>
      </c>
      <c r="I108" s="354">
        <f t="shared" si="1"/>
        <v>1572.3090900000002</v>
      </c>
      <c r="K108" s="28"/>
      <c r="L108" s="27"/>
    </row>
    <row r="109" spans="2:12" ht="20.25" customHeight="1">
      <c r="C109" s="81" t="s">
        <v>1052</v>
      </c>
      <c r="E109" s="353" t="s">
        <v>1045</v>
      </c>
      <c r="F109" s="16" t="s">
        <v>1158</v>
      </c>
      <c r="G109" s="485" t="s">
        <v>1051</v>
      </c>
      <c r="H109" s="104">
        <v>28.131483600000003</v>
      </c>
      <c r="I109" s="66">
        <f>H109*$I$36</f>
        <v>1425.140959176</v>
      </c>
      <c r="K109" s="28"/>
      <c r="L109" s="27"/>
    </row>
    <row r="110" spans="2:12">
      <c r="E110" s="352" t="s">
        <v>1046</v>
      </c>
      <c r="F110" s="16" t="s">
        <v>1159</v>
      </c>
      <c r="G110" s="485" t="s">
        <v>1047</v>
      </c>
      <c r="H110" s="104">
        <v>29.538057780000003</v>
      </c>
      <c r="I110" s="66">
        <f>H110*$I$36</f>
        <v>1496.3980071348001</v>
      </c>
      <c r="K110" s="28"/>
      <c r="L110" s="27"/>
    </row>
    <row r="111" spans="2:12">
      <c r="E111" s="352" t="s">
        <v>1048</v>
      </c>
      <c r="G111" s="438" t="s">
        <v>1053</v>
      </c>
      <c r="H111" s="104">
        <v>29.819372616000003</v>
      </c>
      <c r="I111" s="66">
        <f>H111*$I$36</f>
        <v>1510.64941672656</v>
      </c>
      <c r="K111" s="28"/>
      <c r="L111" s="27"/>
    </row>
    <row r="112" spans="2:12" ht="21" thickBot="1">
      <c r="C112" s="482"/>
      <c r="D112" s="481"/>
      <c r="E112" s="483" t="s">
        <v>1049</v>
      </c>
      <c r="F112" s="481" t="s">
        <v>1235</v>
      </c>
      <c r="G112" s="486"/>
      <c r="H112" s="465">
        <v>35.164354500000016</v>
      </c>
      <c r="I112" s="354">
        <f>H112*$I$36</f>
        <v>1781.4261989700008</v>
      </c>
      <c r="K112" s="28"/>
      <c r="L112" s="27"/>
    </row>
    <row r="113" spans="2:12" ht="20.25" customHeight="1">
      <c r="C113" s="81" t="s">
        <v>1054</v>
      </c>
      <c r="E113" s="353" t="s">
        <v>1045</v>
      </c>
      <c r="F113" s="16" t="s">
        <v>1158</v>
      </c>
      <c r="G113" s="485" t="s">
        <v>1051</v>
      </c>
      <c r="H113" s="104">
        <v>6.0972125681808862</v>
      </c>
      <c r="I113" s="66">
        <f t="shared" ref="I113:I120" si="2">H113*$I$36</f>
        <v>308.88478870404367</v>
      </c>
      <c r="K113" s="28"/>
      <c r="L113" s="27"/>
    </row>
    <row r="114" spans="2:12">
      <c r="E114" s="352" t="s">
        <v>1046</v>
      </c>
      <c r="F114" s="16" t="s">
        <v>1159</v>
      </c>
      <c r="G114" s="485"/>
      <c r="H114" s="104">
        <v>6.293896844573819</v>
      </c>
      <c r="I114" s="66">
        <f t="shared" si="2"/>
        <v>318.84881414610965</v>
      </c>
      <c r="K114" s="28"/>
      <c r="L114" s="27"/>
    </row>
    <row r="115" spans="2:12">
      <c r="E115" s="352" t="s">
        <v>1048</v>
      </c>
      <c r="G115" s="438" t="s">
        <v>1055</v>
      </c>
      <c r="H115" s="104">
        <v>6.4905811209667483</v>
      </c>
      <c r="I115" s="66">
        <f t="shared" si="2"/>
        <v>328.81283958817545</v>
      </c>
      <c r="K115" s="28"/>
      <c r="L115" s="27"/>
    </row>
    <row r="116" spans="2:12" ht="21" thickBot="1">
      <c r="C116" s="482"/>
      <c r="D116" s="481"/>
      <c r="E116" s="483" t="s">
        <v>1049</v>
      </c>
      <c r="F116" s="481" t="s">
        <v>1235</v>
      </c>
      <c r="G116" s="486"/>
      <c r="H116" s="465">
        <v>6.5889232591632148</v>
      </c>
      <c r="I116" s="354">
        <f t="shared" si="2"/>
        <v>333.79485230920841</v>
      </c>
      <c r="K116" s="28"/>
      <c r="L116" s="27"/>
    </row>
    <row r="117" spans="2:12" ht="20.25" customHeight="1">
      <c r="C117" s="81" t="s">
        <v>1056</v>
      </c>
      <c r="E117" s="353" t="s">
        <v>1045</v>
      </c>
      <c r="F117" s="16" t="s">
        <v>1158</v>
      </c>
      <c r="G117" s="485"/>
      <c r="H117" s="104">
        <v>5.3104754626091601</v>
      </c>
      <c r="I117" s="66">
        <f t="shared" si="2"/>
        <v>269.02868693578006</v>
      </c>
      <c r="K117" s="28"/>
      <c r="L117" s="27"/>
    </row>
    <row r="118" spans="2:12">
      <c r="E118" s="352" t="s">
        <v>1046</v>
      </c>
      <c r="F118" s="16" t="s">
        <v>1159</v>
      </c>
      <c r="G118" s="438" t="s">
        <v>1055</v>
      </c>
      <c r="H118" s="104">
        <v>5.4088176008056239</v>
      </c>
      <c r="I118" s="66">
        <f t="shared" si="2"/>
        <v>274.0106996568129</v>
      </c>
      <c r="K118" s="28"/>
      <c r="L118" s="27"/>
    </row>
    <row r="119" spans="2:12">
      <c r="E119" s="352" t="s">
        <v>1048</v>
      </c>
      <c r="G119" s="485"/>
      <c r="H119" s="104">
        <v>5.5071597390020903</v>
      </c>
      <c r="I119" s="66">
        <f t="shared" si="2"/>
        <v>278.99271237784586</v>
      </c>
      <c r="K119" s="28"/>
      <c r="L119" s="27"/>
    </row>
    <row r="120" spans="2:12" ht="21" thickBot="1">
      <c r="C120" s="482"/>
      <c r="D120" s="481"/>
      <c r="E120" s="483" t="s">
        <v>1049</v>
      </c>
      <c r="F120" s="481" t="s">
        <v>1234</v>
      </c>
      <c r="G120" s="484"/>
      <c r="H120" s="465">
        <v>5.7038440153950223</v>
      </c>
      <c r="I120" s="354">
        <f t="shared" si="2"/>
        <v>288.95673781991184</v>
      </c>
      <c r="K120" s="28"/>
      <c r="L120" s="27"/>
    </row>
    <row r="121" spans="2:12">
      <c r="K121" s="28"/>
      <c r="L121" s="27"/>
    </row>
    <row r="122" spans="2:12">
      <c r="K122" s="28"/>
      <c r="L122" s="27"/>
    </row>
    <row r="123" spans="2:12">
      <c r="K123" s="28"/>
      <c r="L123" s="27"/>
    </row>
    <row r="124" spans="2:12">
      <c r="K124" s="28"/>
      <c r="L124" s="27"/>
    </row>
    <row r="125" spans="2:12">
      <c r="K125" s="28"/>
      <c r="L125" s="27"/>
    </row>
    <row r="126" spans="2:12" ht="21" thickBot="1">
      <c r="K126" s="28"/>
      <c r="L126" s="27"/>
    </row>
    <row r="127" spans="2:12" ht="21.75" thickBot="1">
      <c r="B127" s="295" t="s">
        <v>1049</v>
      </c>
      <c r="C127" s="295"/>
      <c r="D127" s="296" t="s">
        <v>1057</v>
      </c>
      <c r="E127" s="297"/>
      <c r="K127" s="28"/>
      <c r="L127" s="27"/>
    </row>
    <row r="128" spans="2:12">
      <c r="K128" s="28"/>
      <c r="L128" s="27"/>
    </row>
    <row r="129" spans="11:12">
      <c r="K129" s="28"/>
      <c r="L129" s="27"/>
    </row>
    <row r="130" spans="11:12">
      <c r="L130" s="27"/>
    </row>
    <row r="131" spans="11:12">
      <c r="L131" s="27"/>
    </row>
    <row r="132" spans="11:12">
      <c r="L132" s="27"/>
    </row>
    <row r="133" spans="11:12">
      <c r="L133" s="27"/>
    </row>
  </sheetData>
  <mergeCells count="13">
    <mergeCell ref="B101:I101"/>
    <mergeCell ref="B89:B90"/>
    <mergeCell ref="B91:B94"/>
    <mergeCell ref="C92:C94"/>
    <mergeCell ref="B95:B98"/>
    <mergeCell ref="C96:C98"/>
    <mergeCell ref="B21:I21"/>
    <mergeCell ref="B85:B88"/>
    <mergeCell ref="B81:B84"/>
    <mergeCell ref="B51:B58"/>
    <mergeCell ref="B59:I59"/>
    <mergeCell ref="B61:C61"/>
    <mergeCell ref="C82:C84"/>
  </mergeCells>
  <pageMargins left="0.7" right="0.7" top="0.75" bottom="0.75" header="0.3" footer="0.3"/>
  <pageSetup paperSize="9" scale="30" fitToHeight="0" orientation="portrait" horizontalDpi="300" verticalDpi="300" r:id="rId1"/>
  <rowBreaks count="2" manualBreakCount="2">
    <brk id="32" min="1" max="8" man="1"/>
    <brk id="100" min="1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3" sqref="F3"/>
    </sheetView>
  </sheetViews>
  <sheetFormatPr defaultColWidth="9.140625" defaultRowHeight="15"/>
  <cols>
    <col min="1" max="1" width="37.5703125" style="504" customWidth="1"/>
    <col min="2" max="2" width="26" style="504" customWidth="1"/>
    <col min="3" max="3" width="12.28515625" style="504" customWidth="1"/>
    <col min="4" max="5" width="9.140625" style="504"/>
    <col min="6" max="6" width="17.28515625" style="504" customWidth="1"/>
    <col min="7" max="16384" width="9.140625" style="504"/>
  </cols>
  <sheetData>
    <row r="2" spans="1:6">
      <c r="B2" s="527" t="s">
        <v>1230</v>
      </c>
      <c r="F2" s="609" t="s">
        <v>1326</v>
      </c>
    </row>
    <row r="3" spans="1:6">
      <c r="F3" s="505"/>
    </row>
    <row r="4" spans="1:6" ht="28.5">
      <c r="A4" s="506" t="s">
        <v>5</v>
      </c>
      <c r="B4" s="507" t="s">
        <v>38</v>
      </c>
      <c r="C4" s="508" t="s">
        <v>6</v>
      </c>
      <c r="D4" s="508"/>
      <c r="E4" s="509" t="s">
        <v>1228</v>
      </c>
      <c r="F4" s="510" t="s">
        <v>40</v>
      </c>
    </row>
    <row r="6" spans="1:6">
      <c r="A6" s="511" t="s">
        <v>1217</v>
      </c>
      <c r="B6" s="512" t="s">
        <v>1218</v>
      </c>
      <c r="C6" s="513" t="s">
        <v>29</v>
      </c>
      <c r="D6" s="514"/>
      <c r="E6" s="515" t="s">
        <v>1229</v>
      </c>
      <c r="F6" s="528">
        <v>14.833188461538461</v>
      </c>
    </row>
    <row r="7" spans="1:6">
      <c r="A7" s="511" t="s">
        <v>1219</v>
      </c>
      <c r="B7" s="512" t="s">
        <v>1218</v>
      </c>
      <c r="C7" s="513" t="s">
        <v>29</v>
      </c>
      <c r="E7" s="515" t="s">
        <v>1229</v>
      </c>
      <c r="F7" s="528">
        <v>16.316507307692305</v>
      </c>
    </row>
    <row r="8" spans="1:6">
      <c r="A8" s="511" t="s">
        <v>1220</v>
      </c>
      <c r="B8" s="512" t="s">
        <v>1218</v>
      </c>
      <c r="C8" s="513" t="s">
        <v>29</v>
      </c>
      <c r="D8" s="514"/>
      <c r="E8" s="515" t="s">
        <v>1229</v>
      </c>
      <c r="F8" s="528">
        <v>16.482060000000001</v>
      </c>
    </row>
    <row r="9" spans="1:6">
      <c r="A9" s="516" t="s">
        <v>1221</v>
      </c>
      <c r="B9" s="512" t="s">
        <v>1218</v>
      </c>
      <c r="C9" s="513" t="s">
        <v>29</v>
      </c>
      <c r="D9" s="513"/>
      <c r="E9" s="515" t="s">
        <v>1229</v>
      </c>
      <c r="F9" s="529">
        <v>17.001180000000002</v>
      </c>
    </row>
    <row r="10" spans="1:6">
      <c r="A10" s="516" t="s">
        <v>1222</v>
      </c>
      <c r="B10" s="512" t="s">
        <v>1218</v>
      </c>
      <c r="C10" s="513" t="s">
        <v>29</v>
      </c>
      <c r="D10" s="513"/>
      <c r="E10" s="515" t="s">
        <v>1229</v>
      </c>
      <c r="F10" s="529">
        <v>19.283145000000001</v>
      </c>
    </row>
    <row r="12" spans="1:6" ht="30">
      <c r="A12" s="520" t="s">
        <v>1226</v>
      </c>
    </row>
    <row r="13" spans="1:6">
      <c r="A13" s="254" t="s">
        <v>1225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75"/>
  <cols>
    <col min="1" max="1" width="20.85546875" customWidth="1"/>
    <col min="2" max="2" width="27.5703125" customWidth="1"/>
    <col min="3" max="3" width="23.5703125" customWidth="1"/>
    <col min="4" max="4" width="22.140625" customWidth="1"/>
  </cols>
  <sheetData>
    <row r="1" spans="1:4" ht="13.5" thickBot="1"/>
    <row r="2" spans="1:4" ht="48.75" thickTop="1" thickBot="1">
      <c r="A2" s="244" t="s">
        <v>7</v>
      </c>
      <c r="B2" s="244" t="s">
        <v>1058</v>
      </c>
      <c r="C2" s="244" t="s">
        <v>1059</v>
      </c>
      <c r="D2" s="244" t="s">
        <v>1060</v>
      </c>
    </row>
    <row r="3" spans="1:4" ht="17.25" thickTop="1">
      <c r="A3" s="720" t="s">
        <v>1061</v>
      </c>
      <c r="B3" s="246" t="s">
        <v>1062</v>
      </c>
      <c r="C3" s="721" t="s">
        <v>13</v>
      </c>
      <c r="D3" s="721" t="s">
        <v>14</v>
      </c>
    </row>
    <row r="4" spans="1:4" ht="16.5">
      <c r="A4" s="718"/>
      <c r="B4" s="245" t="s">
        <v>1063</v>
      </c>
      <c r="C4" s="722"/>
      <c r="D4" s="722"/>
    </row>
    <row r="5" spans="1:4" ht="16.5">
      <c r="A5" s="716" t="s">
        <v>1064</v>
      </c>
      <c r="B5" s="247" t="s">
        <v>1065</v>
      </c>
      <c r="C5" s="723" t="s">
        <v>13</v>
      </c>
      <c r="D5" s="723" t="s">
        <v>14</v>
      </c>
    </row>
    <row r="6" spans="1:4" ht="16.5">
      <c r="A6" s="716"/>
      <c r="B6" s="247" t="s">
        <v>1066</v>
      </c>
      <c r="C6" s="723"/>
      <c r="D6" s="723"/>
    </row>
    <row r="7" spans="1:4" ht="16.5" customHeight="1">
      <c r="A7" s="594"/>
      <c r="B7" s="725" t="s">
        <v>1068</v>
      </c>
      <c r="C7" s="724" t="s">
        <v>20</v>
      </c>
      <c r="D7" s="724" t="s">
        <v>21</v>
      </c>
    </row>
    <row r="8" spans="1:4" ht="14.25" customHeight="1">
      <c r="A8" s="595" t="s">
        <v>1067</v>
      </c>
      <c r="B8" s="725"/>
      <c r="C8" s="724"/>
      <c r="D8" s="724"/>
    </row>
    <row r="9" spans="1:4" ht="18.75" customHeight="1">
      <c r="A9" s="594"/>
      <c r="B9" s="596" t="s">
        <v>1070</v>
      </c>
      <c r="C9" s="597" t="s">
        <v>20</v>
      </c>
      <c r="D9" s="597" t="s">
        <v>21</v>
      </c>
    </row>
    <row r="10" spans="1:4" ht="29.25" customHeight="1">
      <c r="A10" s="591" t="s">
        <v>1069</v>
      </c>
      <c r="B10" s="247" t="s">
        <v>25</v>
      </c>
      <c r="C10" s="542" t="s">
        <v>27</v>
      </c>
      <c r="D10" s="542" t="s">
        <v>28</v>
      </c>
    </row>
    <row r="11" spans="1:4" ht="14.25" customHeight="1">
      <c r="A11" s="718" t="s">
        <v>1071</v>
      </c>
      <c r="B11" s="245" t="s">
        <v>1070</v>
      </c>
      <c r="C11" s="540" t="s">
        <v>32</v>
      </c>
      <c r="D11" s="540" t="s">
        <v>28</v>
      </c>
    </row>
    <row r="12" spans="1:4" ht="15" customHeight="1" thickBot="1">
      <c r="A12" s="719"/>
      <c r="B12" s="248" t="s">
        <v>25</v>
      </c>
      <c r="C12" s="541" t="s">
        <v>32</v>
      </c>
      <c r="D12" s="541" t="s">
        <v>28</v>
      </c>
    </row>
    <row r="13" spans="1:4" ht="18.75" customHeight="1" thickTop="1">
      <c r="A13" s="716" t="s">
        <v>1300</v>
      </c>
      <c r="B13" t="s">
        <v>1296</v>
      </c>
      <c r="C13" s="542" t="s">
        <v>28</v>
      </c>
      <c r="D13" s="542"/>
    </row>
    <row r="14" spans="1:4" ht="15.75" thickBot="1">
      <c r="A14" s="717"/>
      <c r="B14" s="588" t="s">
        <v>25</v>
      </c>
      <c r="C14" s="589" t="s">
        <v>28</v>
      </c>
      <c r="D14" s="589"/>
    </row>
    <row r="15" spans="1:4" ht="14.25" thickTop="1" thickBot="1"/>
    <row r="16" spans="1:4" ht="37.5" customHeight="1" thickTop="1" thickBot="1">
      <c r="A16" s="249" t="s">
        <v>1072</v>
      </c>
      <c r="B16" s="250" t="s">
        <v>1073</v>
      </c>
      <c r="C16" s="244" t="s">
        <v>27</v>
      </c>
      <c r="D16" s="244" t="s">
        <v>21</v>
      </c>
    </row>
    <row r="17" ht="13.5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45" type="noConversion"/>
  <pageMargins left="0.7" right="0.7" top="0.75" bottom="0.75" header="0.3" footer="0.3"/>
  <pageSetup paperSize="9"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75"/>
  <cols>
    <col min="1" max="1" width="24.85546875" bestFit="1" customWidth="1"/>
  </cols>
  <sheetData>
    <row r="1" spans="1:9" ht="15">
      <c r="A1" s="251" t="s">
        <v>1075</v>
      </c>
      <c r="B1" s="4"/>
      <c r="C1" s="4"/>
      <c r="D1" s="4"/>
      <c r="E1" s="4"/>
      <c r="F1" s="4"/>
      <c r="G1" s="4"/>
      <c r="H1" s="4"/>
      <c r="I1" s="4"/>
    </row>
    <row r="2" spans="1:9" ht="15">
      <c r="A2" s="251" t="s">
        <v>1076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75">
      <c r="A4" s="252" t="s">
        <v>1077</v>
      </c>
      <c r="B4" s="4"/>
      <c r="C4" s="4"/>
      <c r="D4" s="4"/>
      <c r="E4" s="4"/>
      <c r="F4" s="4"/>
      <c r="G4" s="4"/>
      <c r="H4" s="4"/>
      <c r="I4" s="4"/>
    </row>
    <row r="5" spans="1:9" s="258" customFormat="1" ht="18.75">
      <c r="A5" s="257" t="s">
        <v>1078</v>
      </c>
    </row>
    <row r="6" spans="1:9" ht="15">
      <c r="A6" s="256" t="s">
        <v>1079</v>
      </c>
      <c r="B6" s="4"/>
      <c r="C6" s="4"/>
      <c r="D6" s="4"/>
      <c r="E6" s="4"/>
      <c r="F6" s="4"/>
      <c r="G6" s="4"/>
      <c r="H6" s="4"/>
      <c r="I6" s="4"/>
    </row>
    <row r="7" spans="1:9" ht="15">
      <c r="A7" s="256" t="s">
        <v>1080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66" t="s">
        <v>1081</v>
      </c>
      <c r="B8" s="258"/>
      <c r="C8" s="4"/>
      <c r="D8" s="4"/>
      <c r="E8" s="4"/>
      <c r="F8" s="4"/>
      <c r="G8" s="4"/>
      <c r="H8" s="4"/>
      <c r="I8" s="4"/>
    </row>
    <row r="9" spans="1:9" ht="15.75" customHeight="1">
      <c r="A9" s="726" t="s">
        <v>1082</v>
      </c>
      <c r="B9" s="726"/>
      <c r="C9" s="726"/>
      <c r="D9" s="726"/>
      <c r="E9" s="726"/>
      <c r="F9" s="726"/>
      <c r="G9" s="726"/>
      <c r="H9" s="726"/>
      <c r="I9" s="726"/>
    </row>
    <row r="10" spans="1:9" ht="15">
      <c r="A10" s="253" t="s">
        <v>1083</v>
      </c>
      <c r="B10" s="4"/>
      <c r="C10" s="4"/>
      <c r="D10" s="4"/>
      <c r="E10" s="4"/>
      <c r="F10" s="4"/>
      <c r="G10" s="4"/>
      <c r="H10" s="4"/>
      <c r="I10" s="4"/>
    </row>
    <row r="11" spans="1:9" ht="18.75">
      <c r="A11" s="257" t="s">
        <v>1084</v>
      </c>
      <c r="B11" s="4"/>
      <c r="C11" s="4"/>
      <c r="D11" s="4"/>
      <c r="E11" s="4"/>
      <c r="F11" s="4"/>
      <c r="G11" s="4"/>
      <c r="H11" s="4"/>
      <c r="I11" s="4"/>
    </row>
    <row r="12" spans="1:9" ht="15">
      <c r="A12" s="253" t="s">
        <v>1085</v>
      </c>
      <c r="B12" s="4"/>
      <c r="C12" s="4"/>
      <c r="D12" s="4"/>
      <c r="E12" s="4"/>
      <c r="F12" s="4"/>
      <c r="G12" s="4"/>
      <c r="H12" s="4"/>
      <c r="I12" s="4"/>
    </row>
    <row r="13" spans="1:9" ht="15">
      <c r="A13" s="253" t="s">
        <v>1086</v>
      </c>
      <c r="B13" s="4"/>
      <c r="C13" s="4"/>
      <c r="D13" s="4"/>
      <c r="E13" s="4"/>
      <c r="F13" s="4"/>
      <c r="G13" s="4"/>
      <c r="H13" s="4"/>
      <c r="I13" s="4"/>
    </row>
    <row r="14" spans="1:9" s="258" customFormat="1" ht="18.75">
      <c r="A14" s="259" t="s">
        <v>1087</v>
      </c>
    </row>
    <row r="15" spans="1:9" ht="18.75">
      <c r="A15" s="259" t="s">
        <v>1088</v>
      </c>
      <c r="B15" s="4"/>
      <c r="C15" s="4"/>
      <c r="D15" s="4"/>
      <c r="E15" s="4"/>
      <c r="F15" s="4"/>
      <c r="G15" s="4"/>
      <c r="H15" s="4"/>
      <c r="I15" s="4"/>
    </row>
    <row r="16" spans="1:9" ht="18.75">
      <c r="A16" s="467" t="s">
        <v>1089</v>
      </c>
      <c r="B16" s="4"/>
      <c r="C16" s="4"/>
      <c r="D16" s="4"/>
      <c r="E16" s="4"/>
      <c r="F16" s="4"/>
      <c r="G16" s="4"/>
      <c r="H16" s="4"/>
      <c r="I16" s="4"/>
    </row>
    <row r="17" spans="1:9" ht="18.75">
      <c r="A17" s="467" t="s">
        <v>1090</v>
      </c>
      <c r="B17" s="4"/>
      <c r="C17" s="4"/>
      <c r="D17" s="4"/>
      <c r="E17" s="4"/>
      <c r="F17" s="4"/>
      <c r="G17" s="4"/>
      <c r="H17" s="4"/>
      <c r="I17" s="4"/>
    </row>
    <row r="18" spans="1:9" ht="15">
      <c r="A18" s="468" t="s">
        <v>1091</v>
      </c>
      <c r="B18" s="4"/>
      <c r="C18" s="4"/>
      <c r="D18" s="4"/>
      <c r="E18" s="4"/>
      <c r="F18" s="4"/>
      <c r="G18" s="4"/>
      <c r="H18" s="4"/>
      <c r="I18" s="4"/>
    </row>
    <row r="19" spans="1:9" ht="15">
      <c r="A19" s="468" t="s">
        <v>1092</v>
      </c>
      <c r="B19" s="4"/>
      <c r="C19" s="4"/>
      <c r="D19" s="4"/>
      <c r="E19" s="4"/>
      <c r="F19" s="4"/>
      <c r="G19" s="4"/>
      <c r="H19" s="4"/>
      <c r="I19" s="4"/>
    </row>
    <row r="20" spans="1:9" ht="15">
      <c r="A20" s="256" t="s">
        <v>1093</v>
      </c>
      <c r="B20" s="4"/>
      <c r="C20" s="4"/>
      <c r="D20" s="4"/>
      <c r="E20" s="4"/>
      <c r="F20" s="4"/>
      <c r="G20" s="4"/>
      <c r="H20" s="4"/>
      <c r="I20" s="4"/>
    </row>
    <row r="21" spans="1:9" ht="15">
      <c r="A21" s="256" t="s">
        <v>1094</v>
      </c>
      <c r="B21" s="4"/>
      <c r="C21" s="4"/>
      <c r="D21" s="4"/>
      <c r="E21" s="4"/>
      <c r="F21" s="4"/>
      <c r="G21" s="4"/>
      <c r="H21" s="4"/>
      <c r="I21" s="4"/>
    </row>
    <row r="22" spans="1:9" ht="15">
      <c r="A22" s="256" t="s">
        <v>1095</v>
      </c>
      <c r="B22" s="4"/>
      <c r="C22" s="4"/>
      <c r="D22" s="4"/>
      <c r="E22" s="4"/>
      <c r="F22" s="4"/>
      <c r="G22" s="4"/>
      <c r="H22" s="4"/>
      <c r="I22" s="4"/>
    </row>
    <row r="23" spans="1:9" ht="15">
      <c r="A23" s="256" t="s">
        <v>1096</v>
      </c>
      <c r="B23" s="4"/>
      <c r="C23" s="4"/>
      <c r="D23" s="4"/>
      <c r="E23" s="4"/>
      <c r="F23" s="4"/>
      <c r="G23" s="4"/>
      <c r="H23" s="4"/>
      <c r="I23" s="4"/>
    </row>
    <row r="24" spans="1:9" s="262" customFormat="1" ht="15">
      <c r="A24" s="261" t="s">
        <v>1097</v>
      </c>
    </row>
    <row r="25" spans="1:9" s="255" customFormat="1" ht="15">
      <c r="A25" s="260" t="s">
        <v>1098</v>
      </c>
      <c r="B25" s="469"/>
      <c r="C25" s="469"/>
      <c r="D25" s="469"/>
      <c r="E25" s="469"/>
      <c r="F25" s="469"/>
      <c r="G25" s="469"/>
      <c r="H25" s="469"/>
      <c r="I25" s="469"/>
    </row>
    <row r="26" spans="1:9">
      <c r="A26" s="254" t="s">
        <v>1099</v>
      </c>
      <c r="B26" s="4"/>
      <c r="C26" s="4"/>
      <c r="D26" s="4"/>
      <c r="E26" s="4"/>
      <c r="F26" s="4"/>
      <c r="G26" s="4"/>
      <c r="H26" s="4"/>
      <c r="I26" s="4"/>
    </row>
    <row r="27" spans="1:9">
      <c r="A27" s="254" t="s">
        <v>1074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502F3-8194-4CEF-8B23-CF007032BE3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351215-ee14-4254-af5c-b0c7d3d8e60e"/>
    <ds:schemaRef ds:uri="cd20ce2c-3277-430b-8862-39e1f9c07ee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Roofing</vt:lpstr>
      <vt:lpstr> RWS Siba Tech</vt:lpstr>
      <vt:lpstr>SIBA MODERN</vt:lpstr>
      <vt:lpstr>Ruukki LT</vt:lpstr>
      <vt:lpstr>Елементи безпеки  PIRISteel</vt:lpstr>
      <vt:lpstr>Спец планки</vt:lpstr>
      <vt:lpstr>0,7 S280GD+275</vt:lpstr>
      <vt:lpstr>Гарантії</vt:lpstr>
      <vt:lpstr>ДСТУ 8802-2018</vt:lpstr>
      <vt:lpstr>Roofing!Print_Area</vt:lpstr>
      <vt:lpstr>'Спец планки'!Print_Area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Shapkin, Vladyslav</cp:lastModifiedBy>
  <cp:revision/>
  <dcterms:created xsi:type="dcterms:W3CDTF">2000-04-03T06:38:12Z</dcterms:created>
  <dcterms:modified xsi:type="dcterms:W3CDTF">2026-07-10T09:10:24Z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