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ab4-my.sharepoint.com/personal/oksana_kucherenko_ruukki_com/Documents/Price-list/"/>
    </mc:Choice>
  </mc:AlternateContent>
  <xr:revisionPtr revIDLastSave="45" documentId="8_{CE246E78-E13E-49E5-882F-4B184358E712}" xr6:coauthVersionLast="47" xr6:coauthVersionMax="47" xr10:uidLastSave="{00F9B381-77C5-44EC-BBA7-5D4F4BAD41CB}"/>
  <bookViews>
    <workbookView xWindow="-110" yWindow="-110" windowWidth="19420" windowHeight="11500" tabRatio="921" xr2:uid="{00000000-000D-0000-FFFF-FFFF00000000}"/>
  </bookViews>
  <sheets>
    <sheet name="Roofing" sheetId="49" r:id="rId1"/>
    <sheet name=" RWS Siba Tech" sheetId="61" r:id="rId2"/>
    <sheet name="SIBA MODERN" sheetId="59" r:id="rId3"/>
    <sheet name="Елементи безпеки  PIRISteel" sheetId="60" r:id="rId4"/>
    <sheet name="Спец планки та Plannja" sheetId="50" r:id="rId5"/>
    <sheet name="0,7 S280GD+275" sheetId="62" r:id="rId6"/>
    <sheet name="Гарантії" sheetId="53" r:id="rId7"/>
    <sheet name="ДСТУ 8802-2018" sheetId="54" r:id="rId8"/>
  </sheets>
  <externalReferences>
    <externalReference r:id="rId9"/>
    <externalReference r:id="rId10"/>
  </externalReferences>
  <definedNames>
    <definedName name="_1Tietokanta_alue_MI" localSheetId="1">#REF!</definedName>
    <definedName name="_1Tietokanta_alue_MI" localSheetId="2">#REF!</definedName>
    <definedName name="_1Tietokanta_alue_MI" localSheetId="3">#REF!</definedName>
    <definedName name="_1Tietokanta_alue_MI">#REF!</definedName>
    <definedName name="_xlnm._FilterDatabase" localSheetId="1" hidden="1">#REF!</definedName>
    <definedName name="_xlnm._FilterDatabase" localSheetId="5" hidden="1">#REF!</definedName>
    <definedName name="_xlnm._FilterDatabase" localSheetId="3" hidden="1">'Елементи безпеки  PIRISteel'!$A$12:$I$12</definedName>
    <definedName name="_xlnm._FilterDatabase" hidden="1">#REF!</definedName>
    <definedName name="ACCCODE" localSheetId="1">#REF!</definedName>
    <definedName name="ACCCODE" localSheetId="3">#REF!</definedName>
    <definedName name="ACCCODE">#REF!</definedName>
    <definedName name="Area" localSheetId="3">#REF!</definedName>
    <definedName name="Area">#REF!</definedName>
    <definedName name="AREA1" localSheetId="3">#REF!</definedName>
    <definedName name="AREA1">#REF!</definedName>
    <definedName name="Areas" localSheetId="3">#REF!</definedName>
    <definedName name="Areas">#REF!</definedName>
    <definedName name="BU_2" localSheetId="3">#REF!</definedName>
    <definedName name="BU_2">#REF!</definedName>
    <definedName name="_xlnm.Criteria" localSheetId="3">#REF!</definedName>
    <definedName name="_xlnm.Criteria">#REF!</definedName>
    <definedName name="Custom4" localSheetId="3">#REF!</definedName>
    <definedName name="Custom4">#REF!</definedName>
    <definedName name="_xlnm.Database" localSheetId="3">#REF!</definedName>
    <definedName name="_xlnm.Database">#REF!</definedName>
    <definedName name="Ehto_MI" localSheetId="3">#REF!</definedName>
    <definedName name="Ehto_MI">#REF!</definedName>
    <definedName name="Entity" localSheetId="3">#REF!</definedName>
    <definedName name="Entity">#REF!</definedName>
    <definedName name="_xlnm.Extract" localSheetId="3">#REF!</definedName>
    <definedName name="_xlnm.Extract">#REF!</definedName>
    <definedName name="INTRA12" localSheetId="3">#REF!</definedName>
    <definedName name="INTRA12">#REF!</definedName>
    <definedName name="pinnoite" localSheetId="3">#REF!</definedName>
    <definedName name="pinnoite">#REF!</definedName>
    <definedName name="Poiminta_MI" localSheetId="3">#REF!</definedName>
    <definedName name="Poiminta_MI">#REF!</definedName>
    <definedName name="_xlnm.Print_Area" localSheetId="1">#REF!</definedName>
    <definedName name="_xlnm.Print_Area" localSheetId="5">#REF!</definedName>
    <definedName name="_xlnm.Print_Area" localSheetId="0">Roofing!$B$1:$I$765</definedName>
    <definedName name="_xlnm.Print_Area" localSheetId="3">#REF!</definedName>
    <definedName name="_xlnm.Print_Area" localSheetId="4">'Спец планки та Plannja'!$B$1:$I$155</definedName>
    <definedName name="_xlnm.Print_Area">#REF!</definedName>
    <definedName name="_xlnm.Print_Titles" localSheetId="1">#REF!,#REF!</definedName>
    <definedName name="_xlnm.Print_Titles" localSheetId="5">#REF!,#REF!</definedName>
    <definedName name="_xlnm.Print_Titles" localSheetId="3">#REF!,#REF!</definedName>
    <definedName name="_xlnm.Print_Titles">#REF!,#REF!</definedName>
    <definedName name="Prod_3" localSheetId="1">#REF!</definedName>
    <definedName name="Prod_3" localSheetId="5">#REF!</definedName>
    <definedName name="Prod_3" localSheetId="3">#REF!</definedName>
    <definedName name="Prod_3">#REF!</definedName>
    <definedName name="SAPBEXdnldView" hidden="1">"4FWKXJUJ5QR425KOZ607175YQ"</definedName>
    <definedName name="SAPBEXsysID" hidden="1">"PB1"</definedName>
    <definedName name="Scenario" localSheetId="1">#REF!</definedName>
    <definedName name="Scenario" localSheetId="5">#REF!</definedName>
    <definedName name="Scenario" localSheetId="3">#REF!</definedName>
    <definedName name="Scenario">#REF!</definedName>
    <definedName name="TILIT" localSheetId="1">#REF!</definedName>
    <definedName name="TILIT" localSheetId="5">#REF!</definedName>
    <definedName name="TILIT" localSheetId="3">#REF!</definedName>
    <definedName name="TILIT">#REF!</definedName>
    <definedName name="value" localSheetId="1">[1]Sheet2!$B$3:$B$6</definedName>
    <definedName name="value" localSheetId="5">[1]Sheet2!$B$3:$B$6</definedName>
    <definedName name="value">[2]Sheet2!$B$3:$B$6</definedName>
    <definedName name="Values" localSheetId="1">#REF!</definedName>
    <definedName name="Values" localSheetId="5">#REF!</definedName>
    <definedName name="Values" localSheetId="3">#REF!</definedName>
    <definedName name="Values">#REF!</definedName>
    <definedName name="View" localSheetId="1">#REF!</definedName>
    <definedName name="View" localSheetId="5">#REF!</definedName>
    <definedName name="View" localSheetId="3">#REF!</definedName>
    <definedName name="View">#REF!</definedName>
    <definedName name="Year" localSheetId="1">#REF!</definedName>
    <definedName name="Year" localSheetId="5">#REF!</definedName>
    <definedName name="Year" localSheetId="3">#REF!</definedName>
    <definedName name="Year">#REF!</definedName>
  </definedNames>
  <calcPr calcId="191028" refMode="R1C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6" i="49" l="1"/>
  <c r="H105" i="49"/>
  <c r="H104" i="49"/>
  <c r="H103" i="49"/>
  <c r="H102" i="49"/>
  <c r="H101" i="49"/>
  <c r="H689" i="49"/>
  <c r="H671" i="49"/>
  <c r="H533" i="49"/>
  <c r="H525" i="49"/>
  <c r="H509" i="49"/>
  <c r="H91" i="49"/>
  <c r="H362" i="49"/>
  <c r="H355" i="49"/>
  <c r="H346" i="49"/>
  <c r="H339" i="49"/>
  <c r="H332" i="49"/>
  <c r="H325" i="49"/>
  <c r="H90" i="49"/>
  <c r="H84" i="49"/>
  <c r="H77" i="49"/>
  <c r="H300" i="49"/>
  <c r="H308" i="49"/>
  <c r="H290" i="49"/>
  <c r="H156" i="49"/>
  <c r="H530" i="49"/>
  <c r="H531" i="49"/>
  <c r="H532" i="49"/>
  <c r="H524" i="49"/>
  <c r="H516" i="49"/>
  <c r="H250" i="49"/>
  <c r="H264" i="49"/>
  <c r="H257" i="49"/>
  <c r="H243" i="49"/>
  <c r="H236" i="49"/>
  <c r="H215" i="49"/>
  <c r="H208" i="49"/>
  <c r="H193" i="49"/>
  <c r="H359" i="49" l="1"/>
  <c r="H360" i="49"/>
  <c r="H361" i="49"/>
  <c r="H352" i="49"/>
  <c r="H353" i="49"/>
  <c r="H354" i="49"/>
  <c r="H343" i="49"/>
  <c r="H344" i="49"/>
  <c r="H345" i="49"/>
  <c r="H336" i="49"/>
  <c r="H337" i="49"/>
  <c r="H338" i="49"/>
  <c r="H329" i="49"/>
  <c r="H330" i="49"/>
  <c r="H331" i="49"/>
  <c r="H322" i="49"/>
  <c r="H323" i="49"/>
  <c r="H324" i="49"/>
  <c r="H154" i="49"/>
  <c r="H155" i="49"/>
  <c r="H153" i="49"/>
  <c r="H152" i="49"/>
  <c r="H151" i="49"/>
  <c r="H150" i="49"/>
  <c r="H89" i="49" l="1"/>
  <c r="H88" i="49"/>
  <c r="H87" i="49"/>
  <c r="H86" i="49"/>
  <c r="H94" i="49"/>
  <c r="H95" i="49"/>
  <c r="H96" i="49"/>
  <c r="H97" i="49"/>
  <c r="J496" i="49"/>
  <c r="J497" i="49"/>
  <c r="J498" i="49"/>
  <c r="J499" i="49"/>
  <c r="J500" i="49"/>
  <c r="J501" i="49"/>
  <c r="J502" i="49"/>
  <c r="H182" i="49"/>
  <c r="H181" i="49"/>
  <c r="H180" i="49"/>
  <c r="H179" i="49"/>
  <c r="H178" i="49"/>
  <c r="H177" i="49"/>
  <c r="H176" i="49"/>
  <c r="H175" i="49"/>
  <c r="H174" i="49"/>
  <c r="H173" i="49"/>
  <c r="H172" i="49"/>
  <c r="H171" i="49"/>
  <c r="H170" i="49"/>
  <c r="H169" i="49"/>
  <c r="H168" i="49"/>
  <c r="H167" i="49"/>
  <c r="H285" i="49"/>
  <c r="H286" i="49"/>
  <c r="H287" i="49"/>
  <c r="H288" i="49"/>
  <c r="H289" i="49"/>
  <c r="H284" i="49"/>
  <c r="H221" i="49"/>
  <c r="H220" i="49"/>
  <c r="H219" i="49"/>
  <c r="H218" i="49"/>
  <c r="H217" i="49"/>
  <c r="H216" i="49"/>
  <c r="H212" i="49"/>
  <c r="H213" i="49"/>
  <c r="H214" i="49"/>
  <c r="H223" i="49"/>
  <c r="H224" i="49"/>
  <c r="H225" i="49"/>
  <c r="H226" i="49"/>
  <c r="H387" i="49"/>
  <c r="H383" i="49"/>
  <c r="H379" i="49"/>
  <c r="H375" i="49"/>
  <c r="H371" i="49"/>
  <c r="H110" i="49"/>
  <c r="H109" i="49"/>
  <c r="H422" i="49"/>
  <c r="H529" i="49" l="1"/>
  <c r="H528" i="49"/>
  <c r="H527" i="49"/>
  <c r="H526" i="49"/>
  <c r="H609" i="49"/>
  <c r="H163" i="49"/>
  <c r="H1" i="59"/>
  <c r="G10" i="59" s="1"/>
  <c r="G1" i="61"/>
  <c r="H709" i="49"/>
  <c r="H301" i="49"/>
  <c r="H410" i="49"/>
  <c r="H411" i="49"/>
  <c r="F22" i="61" l="1"/>
  <c r="F24" i="61"/>
  <c r="F23" i="61"/>
  <c r="G5" i="59"/>
  <c r="G16" i="59"/>
  <c r="F7" i="61"/>
  <c r="F14" i="61"/>
  <c r="F8" i="61"/>
  <c r="F15" i="61"/>
  <c r="G17" i="59"/>
  <c r="G8" i="59"/>
  <c r="F5" i="61"/>
  <c r="G25" i="59"/>
  <c r="F6" i="61"/>
  <c r="G24" i="59"/>
  <c r="G23" i="59"/>
  <c r="G15" i="59"/>
  <c r="G7" i="59"/>
  <c r="G6" i="59"/>
  <c r="G21" i="59"/>
  <c r="G9" i="59"/>
  <c r="F3" i="61"/>
  <c r="F11" i="61"/>
  <c r="G28" i="59"/>
  <c r="G20" i="59"/>
  <c r="G12" i="59"/>
  <c r="G4" i="59"/>
  <c r="F9" i="61"/>
  <c r="G3" i="59"/>
  <c r="G22" i="59"/>
  <c r="G14" i="59"/>
  <c r="F10" i="61"/>
  <c r="G13" i="59"/>
  <c r="F4" i="61"/>
  <c r="F12" i="61"/>
  <c r="G27" i="59"/>
  <c r="G19" i="59"/>
  <c r="G11" i="59"/>
  <c r="F13" i="61"/>
  <c r="G26" i="59"/>
  <c r="G18" i="59"/>
  <c r="F16" i="61"/>
  <c r="F17" i="61"/>
  <c r="F18" i="61"/>
  <c r="F19" i="61"/>
  <c r="F20" i="61"/>
  <c r="F21" i="61"/>
  <c r="H501" i="49"/>
  <c r="H500" i="49"/>
  <c r="H499" i="49"/>
  <c r="H498" i="49"/>
  <c r="H497" i="49"/>
  <c r="H496" i="49"/>
  <c r="H592" i="49" l="1"/>
  <c r="H201" i="49" l="1"/>
  <c r="H199" i="49"/>
  <c r="H200" i="49" l="1"/>
  <c r="H198" i="49"/>
  <c r="H605" i="49" l="1"/>
  <c r="H729" i="49" l="1"/>
  <c r="H418" i="49" l="1"/>
  <c r="H419" i="49"/>
  <c r="H137" i="49" l="1"/>
  <c r="H159" i="49" l="1"/>
  <c r="H161" i="49"/>
  <c r="H162" i="49"/>
  <c r="H160" i="49"/>
  <c r="H158" i="49"/>
  <c r="H157" i="49"/>
  <c r="H725" i="49" l="1"/>
  <c r="H726" i="49"/>
  <c r="H727" i="49"/>
  <c r="H728" i="49"/>
  <c r="H730" i="49"/>
  <c r="H731" i="49"/>
  <c r="H732" i="49"/>
  <c r="H733" i="49"/>
  <c r="H734" i="49"/>
  <c r="H706" i="49"/>
  <c r="H707" i="49"/>
  <c r="H708" i="49"/>
  <c r="H710" i="49"/>
  <c r="H735" i="49"/>
  <c r="H736" i="49"/>
  <c r="H737" i="49"/>
  <c r="H738" i="49"/>
  <c r="H739" i="49"/>
  <c r="H711" i="49"/>
  <c r="H712" i="49"/>
  <c r="H713" i="49"/>
  <c r="H714" i="49"/>
  <c r="H715" i="49"/>
  <c r="H716" i="49"/>
  <c r="H717" i="49"/>
  <c r="H718" i="49"/>
  <c r="H719" i="49"/>
  <c r="H720" i="49"/>
  <c r="H721" i="49"/>
  <c r="H722" i="49"/>
  <c r="H723" i="49"/>
  <c r="H724" i="49"/>
  <c r="G460" i="49" l="1"/>
  <c r="H306" i="49" l="1"/>
  <c r="H307" i="49"/>
  <c r="H305" i="49"/>
  <c r="H304" i="49"/>
  <c r="H302" i="49"/>
  <c r="H303" i="49"/>
  <c r="H98" i="49"/>
  <c r="H51" i="50" l="1"/>
  <c r="H429" i="49" l="1"/>
  <c r="H228" i="49" l="1"/>
  <c r="H227" i="49"/>
  <c r="H211" i="49"/>
  <c r="H210" i="49"/>
  <c r="H209" i="49"/>
  <c r="H747" i="49" l="1"/>
  <c r="H751" i="49"/>
  <c r="H755" i="49"/>
  <c r="H759" i="49"/>
  <c r="H761" i="49"/>
  <c r="H417" i="49"/>
  <c r="H398" i="49"/>
  <c r="H399" i="49"/>
  <c r="H400" i="49"/>
  <c r="H401" i="49"/>
  <c r="H402" i="49"/>
  <c r="H403" i="49"/>
  <c r="H404" i="49"/>
  <c r="H397" i="49"/>
  <c r="H112" i="49"/>
  <c r="H113" i="49"/>
  <c r="H111" i="49"/>
  <c r="H408" i="49"/>
  <c r="H424" i="49"/>
  <c r="D22" i="50"/>
  <c r="H68" i="49"/>
  <c r="H67" i="49"/>
  <c r="H66" i="49"/>
  <c r="H149" i="49"/>
  <c r="H148" i="49"/>
  <c r="H147" i="49"/>
  <c r="H146" i="49"/>
  <c r="I36" i="50"/>
  <c r="H363" i="49"/>
  <c r="H136" i="49"/>
  <c r="H138" i="49"/>
  <c r="H139" i="49"/>
  <c r="H140" i="49"/>
  <c r="H141" i="49"/>
  <c r="H142" i="49"/>
  <c r="H143" i="49"/>
  <c r="H144" i="49"/>
  <c r="H145" i="49"/>
  <c r="H565" i="49"/>
  <c r="H566" i="49"/>
  <c r="H357" i="49"/>
  <c r="H347" i="49"/>
  <c r="H350" i="49"/>
  <c r="H320" i="49"/>
  <c r="H321" i="49"/>
  <c r="H335" i="49"/>
  <c r="H334" i="49"/>
  <c r="H348" i="49"/>
  <c r="H351" i="49"/>
  <c r="H358" i="49"/>
  <c r="H328" i="49"/>
  <c r="H342" i="49"/>
  <c r="H341" i="49"/>
  <c r="H327" i="49"/>
  <c r="H70" i="49"/>
  <c r="H263" i="49"/>
  <c r="H262" i="49"/>
  <c r="H261" i="49"/>
  <c r="H260" i="49"/>
  <c r="H259" i="49"/>
  <c r="H258" i="49"/>
  <c r="H388" i="49"/>
  <c r="H384" i="49"/>
  <c r="H380" i="49"/>
  <c r="H376" i="49"/>
  <c r="H372" i="49"/>
  <c r="H698" i="49"/>
  <c r="H108" i="49"/>
  <c r="H680" i="49"/>
  <c r="H662" i="49"/>
  <c r="B647" i="49"/>
  <c r="B542" i="49"/>
  <c r="B544" i="49"/>
  <c r="H82" i="49"/>
  <c r="H557" i="49"/>
  <c r="H76" i="49"/>
  <c r="H73" i="49"/>
  <c r="H72" i="49"/>
  <c r="H279" i="49"/>
  <c r="H278" i="49"/>
  <c r="H276" i="49"/>
  <c r="H187" i="49"/>
  <c r="H415" i="49"/>
  <c r="H409" i="49"/>
  <c r="E196" i="49"/>
  <c r="B543" i="49"/>
  <c r="B545" i="49"/>
  <c r="H577" i="49"/>
  <c r="H573" i="49"/>
  <c r="H574" i="49"/>
  <c r="H575" i="49"/>
  <c r="H576" i="49"/>
  <c r="H572" i="49"/>
  <c r="H571" i="49"/>
  <c r="H604" i="49"/>
  <c r="H625" i="49"/>
  <c r="H623" i="49"/>
  <c r="H638" i="49"/>
  <c r="H639" i="49"/>
  <c r="H637" i="49"/>
  <c r="H645" i="49"/>
  <c r="H644" i="49"/>
  <c r="H643" i="49"/>
  <c r="H642" i="49"/>
  <c r="H641" i="49"/>
  <c r="H640" i="49"/>
  <c r="H653" i="49"/>
  <c r="H552" i="49"/>
  <c r="H553" i="49"/>
  <c r="H558" i="49"/>
  <c r="H559" i="49"/>
  <c r="H299" i="49"/>
  <c r="H298" i="49"/>
  <c r="H297" i="49"/>
  <c r="H296" i="49"/>
  <c r="H295" i="49"/>
  <c r="H519" i="49"/>
  <c r="H520" i="49"/>
  <c r="H521" i="49"/>
  <c r="H522" i="49"/>
  <c r="H523" i="49"/>
  <c r="H503" i="49"/>
  <c r="H504" i="49"/>
  <c r="H505" i="49"/>
  <c r="H506" i="49"/>
  <c r="H507" i="49"/>
  <c r="H508" i="49"/>
  <c r="H511" i="49"/>
  <c r="H512" i="49"/>
  <c r="H513" i="49"/>
  <c r="H514" i="49"/>
  <c r="H515" i="49"/>
  <c r="H63" i="49"/>
  <c r="H64" i="49"/>
  <c r="H79" i="49"/>
  <c r="H80" i="49"/>
  <c r="H81" i="49"/>
  <c r="H83" i="49"/>
  <c r="H196" i="49"/>
  <c r="H631" i="49"/>
  <c r="H630" i="49"/>
  <c r="H629" i="49"/>
  <c r="H628" i="49"/>
  <c r="H627" i="49"/>
  <c r="H626" i="49"/>
  <c r="H624" i="49"/>
  <c r="H612" i="49"/>
  <c r="H611" i="49"/>
  <c r="H610" i="49"/>
  <c r="H608" i="49"/>
  <c r="H607" i="49"/>
  <c r="H606" i="49"/>
  <c r="H603" i="49"/>
  <c r="H594" i="49"/>
  <c r="H593" i="49"/>
  <c r="H591" i="49"/>
  <c r="H590" i="49"/>
  <c r="H589" i="49"/>
  <c r="H588" i="49"/>
  <c r="H587" i="49"/>
  <c r="H586" i="49"/>
  <c r="H585" i="49"/>
  <c r="H584" i="49"/>
  <c r="H564" i="49"/>
  <c r="H563" i="49"/>
  <c r="H562" i="49"/>
  <c r="H561" i="49"/>
  <c r="H560" i="49"/>
  <c r="H556" i="49"/>
  <c r="H555" i="49"/>
  <c r="H554" i="49"/>
  <c r="H510" i="49"/>
  <c r="H518" i="49"/>
  <c r="H469" i="49"/>
  <c r="H465" i="49"/>
  <c r="H461" i="49"/>
  <c r="H454" i="49"/>
  <c r="H451" i="49"/>
  <c r="H450" i="49"/>
  <c r="H446" i="49"/>
  <c r="H442" i="49"/>
  <c r="H438" i="49"/>
  <c r="H423" i="49"/>
  <c r="H414" i="49"/>
  <c r="H356" i="49"/>
  <c r="H349" i="49"/>
  <c r="H340" i="49"/>
  <c r="H333" i="49"/>
  <c r="H326" i="49"/>
  <c r="H319" i="49"/>
  <c r="H254" i="49"/>
  <c r="H255" i="49"/>
  <c r="H248" i="49"/>
  <c r="H249" i="49"/>
  <c r="H241" i="49"/>
  <c r="H242" i="49"/>
  <c r="H234" i="49"/>
  <c r="H235" i="49"/>
  <c r="H206" i="49"/>
  <c r="H207" i="49"/>
  <c r="H194" i="49"/>
  <c r="H195" i="49"/>
  <c r="H197" i="49"/>
  <c r="H202" i="49"/>
  <c r="H203" i="49"/>
  <c r="H204" i="49"/>
  <c r="H205" i="49"/>
  <c r="H230" i="49"/>
  <c r="H231" i="49"/>
  <c r="H232" i="49"/>
  <c r="H233" i="49"/>
  <c r="H237" i="49"/>
  <c r="H238" i="49"/>
  <c r="H239" i="49"/>
  <c r="H240" i="49"/>
  <c r="H244" i="49"/>
  <c r="H245" i="49"/>
  <c r="H246" i="49"/>
  <c r="H247" i="49"/>
  <c r="H251" i="49"/>
  <c r="H252" i="49"/>
  <c r="H253" i="49"/>
  <c r="H256" i="49"/>
  <c r="H265" i="49"/>
  <c r="H268" i="49"/>
  <c r="H271" i="49"/>
  <c r="H273" i="49"/>
  <c r="H294" i="49"/>
  <c r="H191" i="49"/>
  <c r="H188" i="49"/>
  <c r="H189" i="49"/>
  <c r="H190" i="49"/>
  <c r="H192" i="49"/>
  <c r="H62" i="49"/>
  <c r="H78" i="49"/>
  <c r="H71" i="49"/>
  <c r="H75" i="49"/>
  <c r="I117" i="50" l="1"/>
  <c r="I118" i="50"/>
  <c r="I146" i="50"/>
  <c r="I154" i="50"/>
  <c r="I150" i="50"/>
  <c r="I142" i="50"/>
  <c r="I143" i="50"/>
  <c r="I141" i="50"/>
  <c r="I57" i="50"/>
  <c r="I144" i="50"/>
  <c r="I152" i="50"/>
  <c r="I114" i="50"/>
  <c r="I115" i="50"/>
  <c r="I149" i="50"/>
  <c r="I113" i="50"/>
  <c r="I60" i="50"/>
  <c r="I151" i="50"/>
  <c r="I145" i="50"/>
  <c r="I45" i="50"/>
  <c r="I61" i="50"/>
  <c r="I148" i="50"/>
  <c r="I63" i="50"/>
  <c r="I147" i="50"/>
  <c r="I52" i="50"/>
  <c r="I62" i="50"/>
  <c r="I47" i="50"/>
  <c r="I116" i="50"/>
  <c r="I53" i="50"/>
  <c r="I153" i="50"/>
  <c r="I46" i="50"/>
  <c r="I44" i="50"/>
  <c r="I54" i="50"/>
  <c r="I64" i="50"/>
  <c r="I43" i="50"/>
  <c r="I155" i="50"/>
  <c r="I55" i="50"/>
  <c r="I65" i="50"/>
  <c r="I56" i="50"/>
  <c r="I140" i="50"/>
  <c r="I42" i="50"/>
</calcChain>
</file>

<file path=xl/sharedStrings.xml><?xml version="1.0" encoding="utf-8"?>
<sst xmlns="http://schemas.openxmlformats.org/spreadsheetml/2006/main" count="2738" uniqueCount="1370">
  <si>
    <t>РОЗДРІБНИЙ ПРАЙС ЛИСТ</t>
  </si>
  <si>
    <r>
      <t xml:space="preserve">     ПОКРІВЕЛЬНА ПРОДУКЦІЯ </t>
    </r>
    <r>
      <rPr>
        <b/>
        <sz val="46"/>
        <color rgb="FFFF0000"/>
        <rFont val="Cambria"/>
        <family val="1"/>
        <charset val="204"/>
        <scheme val="major"/>
      </rPr>
      <t>Ruukki</t>
    </r>
  </si>
  <si>
    <t xml:space="preserve">     ДЛЯ ЖИТЛОВОГО БУДІВНИЦТВА</t>
  </si>
  <si>
    <t>Класи якості Рууккі</t>
  </si>
  <si>
    <t>Зовнішній вигляд</t>
  </si>
  <si>
    <t>Найменування продукції</t>
  </si>
  <si>
    <t>Покриття</t>
  </si>
  <si>
    <t>Клас якості</t>
  </si>
  <si>
    <t>Гарантія на технічні характеристики</t>
  </si>
  <si>
    <t>Гарантія на естетичніі характеристики</t>
  </si>
  <si>
    <t xml:space="preserve">Ruukki Quality class 50 Plus  </t>
  </si>
  <si>
    <t>Pural MATT BT</t>
  </si>
  <si>
    <t>Ruukki 50 Plus</t>
  </si>
  <si>
    <t>50 років</t>
  </si>
  <si>
    <t>25 років</t>
  </si>
  <si>
    <t xml:space="preserve">Найтриваліший термін служби і кращий дизайн на ринку! Матова поверхня.
</t>
  </si>
  <si>
    <t>Пурал мат БТ</t>
  </si>
  <si>
    <t>Ruukki Quality class 40</t>
  </si>
  <si>
    <t>Crown BT</t>
  </si>
  <si>
    <t>Ruukki 40</t>
  </si>
  <si>
    <t>40 років</t>
  </si>
  <si>
    <t>15 років</t>
  </si>
  <si>
    <t xml:space="preserve">Розумний вибір, який підходить будь-якій покрівлі і розташуванню.
</t>
  </si>
  <si>
    <t>Краун БТ</t>
  </si>
  <si>
    <t>Ruukki Quality class 30</t>
  </si>
  <si>
    <t>Polyester</t>
  </si>
  <si>
    <t>Ruukki 30</t>
  </si>
  <si>
    <t>30 років</t>
  </si>
  <si>
    <t>10 років</t>
  </si>
  <si>
    <t>Поліестер</t>
  </si>
  <si>
    <t>Ruukki Quality class 20</t>
  </si>
  <si>
    <t>Ruukki 20</t>
  </si>
  <si>
    <t>20 років</t>
  </si>
  <si>
    <t>Примітка: Гарантія Рууккі доступна тільки для покрівель Рууккі.</t>
  </si>
  <si>
    <t>Покрівлі RUUKKI</t>
  </si>
  <si>
    <t>Ціни вказазані за повну ширину</t>
  </si>
  <si>
    <t>uah/eur</t>
  </si>
  <si>
    <t>Металочерепиця</t>
  </si>
  <si>
    <t>Код продукції</t>
  </si>
  <si>
    <t>Клас якості Продукції</t>
  </si>
  <si>
    <t>Роздрібна ціна, євро/м2</t>
  </si>
  <si>
    <t>Роздрібна ціна,грн/м2</t>
  </si>
  <si>
    <t>Decorrey Grand</t>
  </si>
  <si>
    <t>TS43-350-1130</t>
  </si>
  <si>
    <t>глянсове  покриття</t>
  </si>
  <si>
    <t>Товщина:</t>
  </si>
  <si>
    <t>R50, R40, R30 RM - 0,5 mm</t>
  </si>
  <si>
    <t>R30 RM, R30 - 0,5 mm</t>
  </si>
  <si>
    <t>Товщина</t>
  </si>
  <si>
    <t>Ruukki 20 RM</t>
  </si>
  <si>
    <t>R20 RM, R20 - 0,45 mm</t>
  </si>
  <si>
    <t>Monterrey</t>
  </si>
  <si>
    <t>TS39-350-1100</t>
  </si>
  <si>
    <t>TS52-330-1140</t>
  </si>
  <si>
    <t>22, 23, 2H3, 29,32, 33, 750, 887</t>
  </si>
  <si>
    <t>23, 2H3, 29,32, 33, 750, 887</t>
  </si>
  <si>
    <t>23, 2H3, 33</t>
  </si>
  <si>
    <t>Frigge ***</t>
  </si>
  <si>
    <t>Adamante</t>
  </si>
  <si>
    <t>TS55-350-1125</t>
  </si>
  <si>
    <t>Armorium</t>
  </si>
  <si>
    <t>TS80-350-988</t>
  </si>
  <si>
    <t>*) Модульна металочерепиця, ціна вказана за 1 модуль = 0.75 м2, за корисну ширину</t>
  </si>
  <si>
    <t>**) Модульна металочерепиця, ціна вказана за 1 модуль = 0.34 м2, за корисну ширину</t>
  </si>
  <si>
    <t>На кольори типу металік діє націнка 0,6 евро/м2</t>
  </si>
  <si>
    <t xml:space="preserve">Ruukki 50 plus </t>
  </si>
  <si>
    <t>pural matt bt/ пурал мат бт</t>
  </si>
  <si>
    <t>RR:   23,29,32,33,750,798,887,2H3</t>
  </si>
  <si>
    <t>crown bt / краун бт</t>
  </si>
  <si>
    <t>RR:   23,32,33,887,2H3</t>
  </si>
  <si>
    <t>polyester RM/грубий мат</t>
  </si>
  <si>
    <t xml:space="preserve">основні: RR 11, 23,29,32,33        </t>
  </si>
  <si>
    <t>додаткові: RR 2H3, 750, 887</t>
  </si>
  <si>
    <t xml:space="preserve">Ruukki 30 </t>
  </si>
  <si>
    <t>polyester /поліестер</t>
  </si>
  <si>
    <t>основні: RR 20,23,32,35</t>
  </si>
  <si>
    <t>додаткові: RR 887,946</t>
  </si>
  <si>
    <t>основні: RR 11,23,29,32</t>
  </si>
  <si>
    <t>додаткові: RR 2Н3,750,887</t>
  </si>
  <si>
    <t>основні: RR 20, 21,23,32</t>
  </si>
  <si>
    <t>додаткові: RR 887</t>
  </si>
  <si>
    <t>³) Під замовлення</t>
  </si>
  <si>
    <t>Зелена сосна (RR11), Біла зима (RR20), Сіра  галька (RR21),  Сірий (RR22), Гірський сірий (RR23), Жовтий (RR25), Червоний (RR29), Ясно-брунатний  (RR30), Лісовий горіх (RR32),</t>
  </si>
  <si>
    <t>Північна ніч  (RR33), Блакитний (RR34), Блакитне  озеро (RR35), Ясно-зелений (RR36), Зелений (RR37), Сріблястий металік (RR40), Темно-сріблястий металік (RR41),</t>
  </si>
  <si>
    <t xml:space="preserve"> Золотий металік (RR42), Мідний металік (RR43), Блакитній металік (RR44), Графітовий металік (RR45), Чорний металік (RR46), Зелений мох (RR531), Цегляно-червоний (RR750), </t>
  </si>
  <si>
    <t>Баклажановий оксамит (RR779), Червоне вино (RR798), Каштан (RR887), Сріблястий (RR946),  Сірий графіт (RR2H3)</t>
  </si>
  <si>
    <t>Фальцева покрівля</t>
  </si>
  <si>
    <t>Колір</t>
  </si>
  <si>
    <t>Роздрібна ціна, корисна ширина , євро/м2</t>
  </si>
  <si>
    <t>Роздрібна ціна, корисна ширина грн/м2</t>
  </si>
  <si>
    <t>SR35-475</t>
  </si>
  <si>
    <t>Green Coat Pural mat BT</t>
  </si>
  <si>
    <t>21,23, 2H3, 29, 33, 887</t>
  </si>
  <si>
    <t>Green Coat Hiarc mat</t>
  </si>
  <si>
    <t>Green Coat Crown BT</t>
  </si>
  <si>
    <t>23, 2H3, 29, 33, 887</t>
  </si>
  <si>
    <t>Poliester Rough mat</t>
  </si>
  <si>
    <t>Poliester Standard</t>
  </si>
  <si>
    <t>11,21,23, 2H3, 29,32, 33, 750, 887, 798</t>
  </si>
  <si>
    <t>23, 2H3,32, 33, 750, 887</t>
  </si>
  <si>
    <t>11,23, 2H3, 29,32, 33, 750, 887</t>
  </si>
  <si>
    <t>23, 29,32, 33, 750, 887, 20, 35, 37, 798</t>
  </si>
  <si>
    <t>Classic Design 475 C/D/M</t>
  </si>
  <si>
    <t>GreenCoat Pural BT matt</t>
  </si>
  <si>
    <t>21, 23, 2H3, 29, 33, 887</t>
  </si>
  <si>
    <t>Classic Design 355 C/M</t>
  </si>
  <si>
    <t>Classic Design 271 C/M</t>
  </si>
  <si>
    <t>Classic Design 475 C/D/M 
+ Sound ins.</t>
  </si>
  <si>
    <t>Classic Design 355 C/M 
+ Sound ins.</t>
  </si>
  <si>
    <t>Classic Design 271 C/M 
+ Sound ins.</t>
  </si>
  <si>
    <t xml:space="preserve">Мінімальне замовлення Classic - 50м2. </t>
  </si>
  <si>
    <t>Ціни за погонні елементи вказані за 1 шт.</t>
  </si>
  <si>
    <t>Планки</t>
  </si>
  <si>
    <t>Роздрібна ціна, євро/шт.</t>
  </si>
  <si>
    <t>Роздрібна ціна,грн/шт.</t>
  </si>
  <si>
    <t xml:space="preserve">Планка гребеня пряма </t>
  </si>
  <si>
    <t>RA1AR</t>
  </si>
  <si>
    <t>L = 2000 mm</t>
  </si>
  <si>
    <t>Товщина  0,45 мм</t>
  </si>
  <si>
    <t xml:space="preserve">Ruukki 20 </t>
  </si>
  <si>
    <t>Планка гребеня напівкругла</t>
  </si>
  <si>
    <t>RA12BRO</t>
  </si>
  <si>
    <t>L = 2100 mm</t>
  </si>
  <si>
    <t>RA12BROS</t>
  </si>
  <si>
    <t>RA1BG</t>
  </si>
  <si>
    <t xml:space="preserve">Планка захисту  </t>
  </si>
  <si>
    <t>RA1BE</t>
  </si>
  <si>
    <t>карнизу (130°)</t>
  </si>
  <si>
    <t xml:space="preserve">Планка внутрішнього </t>
  </si>
  <si>
    <t>RA1BV</t>
  </si>
  <si>
    <t>стику (625 мм)</t>
  </si>
  <si>
    <t>RA1BVC</t>
  </si>
  <si>
    <t>стику (декоративна)</t>
  </si>
  <si>
    <t>Планка стику</t>
  </si>
  <si>
    <t>RA1BJ</t>
  </si>
  <si>
    <t xml:space="preserve">Планка </t>
  </si>
  <si>
    <t>RSSFB</t>
  </si>
  <si>
    <t>снігозатримання</t>
  </si>
  <si>
    <t>снігозатримання MINI</t>
  </si>
  <si>
    <t>L = 600 mm</t>
  </si>
  <si>
    <t xml:space="preserve">Заглушка </t>
  </si>
  <si>
    <t>RA12E</t>
  </si>
  <si>
    <t>Пластик</t>
  </si>
  <si>
    <t>напівкруглого гребеня</t>
  </si>
  <si>
    <t>(торцова)</t>
  </si>
  <si>
    <t>RA12HO</t>
  </si>
  <si>
    <t>(шатрова покрівля)</t>
  </si>
  <si>
    <t xml:space="preserve">T- подібний </t>
  </si>
  <si>
    <t>RA12T</t>
  </si>
  <si>
    <t>з'єднувач напівкруглого гребеня</t>
  </si>
  <si>
    <t>Вентиляційна труба</t>
  </si>
  <si>
    <t>RA12POP</t>
  </si>
  <si>
    <t xml:space="preserve">напівкруглого </t>
  </si>
  <si>
    <t>гребеня</t>
  </si>
  <si>
    <t>Вентиляційна решітка карнизу</t>
  </si>
  <si>
    <t>RA4VG100050</t>
  </si>
  <si>
    <t>65mm x 1m</t>
  </si>
  <si>
    <t>Вентиляційна стрічка гребеня</t>
  </si>
  <si>
    <t>RA3VRF</t>
  </si>
  <si>
    <t>240 мм ширина x 5m</t>
  </si>
  <si>
    <t>antracite, black, brown, tilered</t>
  </si>
  <si>
    <t>310 мм ширина x 5m</t>
  </si>
  <si>
    <t>Плоский лист</t>
  </si>
  <si>
    <r>
      <t xml:space="preserve">Плоский лист </t>
    </r>
    <r>
      <rPr>
        <sz val="10"/>
        <rFont val="Arial"/>
        <family val="1"/>
        <charset val="204"/>
      </rPr>
      <t>(b=1250mm)</t>
    </r>
    <r>
      <rPr>
        <sz val="10"/>
        <rFont val="Calibri"/>
        <family val="2"/>
        <charset val="204"/>
      </rPr>
      <t>⁷</t>
    </r>
  </si>
  <si>
    <t>R20RM, R20 - 0,45 mm</t>
  </si>
  <si>
    <t>Захисна плівка*</t>
  </si>
  <si>
    <t>Штрипс (b&lt; 1250mm)⁷</t>
  </si>
  <si>
    <t>⁷)Ціна вказана за 1м2</t>
  </si>
  <si>
    <t>*) мінімальне замовлення - 15 кв. м.</t>
  </si>
  <si>
    <t>СТАНДАРТНІ  АКСЕСУАРИ  ДЛЯ ФАЛЬЦЕВОЇ ПОКРІВЛІ</t>
  </si>
  <si>
    <t>Планка гребеня пряма</t>
  </si>
  <si>
    <t>Планка гребеня для</t>
  </si>
  <si>
    <t>RA1AEU</t>
  </si>
  <si>
    <t>односхилого даху</t>
  </si>
  <si>
    <t>Планка захисту карнизу</t>
  </si>
  <si>
    <t>RA1AE</t>
  </si>
  <si>
    <t>RA1AG</t>
  </si>
  <si>
    <t xml:space="preserve">Герметизуюча планка </t>
  </si>
  <si>
    <t>RA1AS</t>
  </si>
  <si>
    <t>L = 460 mm</t>
  </si>
  <si>
    <t>L = 3000 mm</t>
  </si>
  <si>
    <t xml:space="preserve">Кутова планка </t>
  </si>
  <si>
    <t>RA1AJD</t>
  </si>
  <si>
    <t>примикання</t>
  </si>
  <si>
    <t>З'єднувальна  планка</t>
  </si>
  <si>
    <t>RA1ACJ</t>
  </si>
  <si>
    <t>ZN</t>
  </si>
  <si>
    <t>СТАНДАРТНІ  АКСЕСУАРИ  ДЛЯ HYYGGE</t>
  </si>
  <si>
    <t>Планкі гребеня (двоскатна)</t>
  </si>
  <si>
    <t>ціна за комплект з 3 планок</t>
  </si>
  <si>
    <t>Комплект з 3 планок</t>
  </si>
  <si>
    <t>Планкі гребеня (односкатна)</t>
  </si>
  <si>
    <t>ціна за комплект з 2 планок</t>
  </si>
  <si>
    <t>комплект з 2 шт</t>
  </si>
  <si>
    <t>Планки карнизу</t>
  </si>
  <si>
    <t>стику</t>
  </si>
  <si>
    <t>СТАНДАРТНІ  АКСЕСУАРИ  ДЛЯ FRIGGE</t>
  </si>
  <si>
    <t>Планкі гребеня</t>
  </si>
  <si>
    <t>Кріплення та  ущільнювачі</t>
  </si>
  <si>
    <t>Розмір</t>
  </si>
  <si>
    <t>Од.виміру</t>
  </si>
  <si>
    <t>Роздрібна ціна, євро</t>
  </si>
  <si>
    <t>Роздрібна ціна,грн</t>
  </si>
  <si>
    <t>Саморіз з ущільнювачем</t>
  </si>
  <si>
    <t>4,8 x 35 mm</t>
  </si>
  <si>
    <t xml:space="preserve">RUUKKI-AL-4.8x 35 </t>
  </si>
  <si>
    <t xml:space="preserve">уп./ 250 шт. </t>
  </si>
  <si>
    <t>GT F2 Z14 (P14035OFA) 250 шт</t>
  </si>
  <si>
    <t>4,8 x 70 mm</t>
  </si>
  <si>
    <t>SDS 4,8x70 EPDM wood RAL</t>
  </si>
  <si>
    <t xml:space="preserve">уп./ 100 шт. </t>
  </si>
  <si>
    <t>GT F2 Z14 (P140070OFA) 100 шт в коробке</t>
  </si>
  <si>
    <t>4,8 х 19 mm</t>
  </si>
  <si>
    <t>GT 3 Z14 (P2594190PL)</t>
  </si>
  <si>
    <t>(в метал) RR/RAL</t>
  </si>
  <si>
    <t>4,8 x 20 mm</t>
  </si>
  <si>
    <t>GT O2 Z14 (P15048200PL)</t>
  </si>
  <si>
    <t>4,8 x 19 mm</t>
  </si>
  <si>
    <t>RUUKKI-AL-4.8x 19</t>
  </si>
  <si>
    <t>Саморіз TORX</t>
  </si>
  <si>
    <t>Overlap screw torx 4,8x20</t>
  </si>
  <si>
    <t>Overlap screw torx 4,8x35</t>
  </si>
  <si>
    <t xml:space="preserve">Універcальний  ущільнювач </t>
  </si>
  <si>
    <t>RA3FUNI50*</t>
  </si>
  <si>
    <t>мп</t>
  </si>
  <si>
    <t xml:space="preserve">Ущільнююча стрічка </t>
  </si>
  <si>
    <t xml:space="preserve">3mm x  10mm </t>
  </si>
  <si>
    <t>RA3SS310*</t>
  </si>
  <si>
    <t>(25 мп в рулоне)</t>
  </si>
  <si>
    <t>Шумоізоляційнна стрічка для Classic</t>
  </si>
  <si>
    <t>RA3ASIB*</t>
  </si>
  <si>
    <t>(20 мп в рулоне)</t>
  </si>
  <si>
    <t>* ціна за погоний метр</t>
  </si>
  <si>
    <t>Ремонтна фарба</t>
  </si>
  <si>
    <t>Фарба ремонтна</t>
  </si>
  <si>
    <t>Multicolor</t>
  </si>
  <si>
    <t>(0,1л)+пензлик</t>
  </si>
  <si>
    <t>шт</t>
  </si>
  <si>
    <t>АКСЕСУАРИ: ВЕНТИЛЯЦІЙНІ ТРУБИ ТА  ПРОХІДНІ ЕЛЕМЕНТИ</t>
  </si>
  <si>
    <t>Вентиляційні  труби та антенні виходи</t>
  </si>
  <si>
    <t>Додаткова  інформація</t>
  </si>
  <si>
    <t xml:space="preserve">Вентиляційна труба </t>
  </si>
  <si>
    <t>RA4V110U</t>
  </si>
  <si>
    <t>Неізольована</t>
  </si>
  <si>
    <t>110 mm</t>
  </si>
  <si>
    <t>без прохідного елементу</t>
  </si>
  <si>
    <t>без ковпака</t>
  </si>
  <si>
    <t xml:space="preserve">Витяжна труба 125 mm </t>
  </si>
  <si>
    <t xml:space="preserve">RA4V125I </t>
  </si>
  <si>
    <t>Ізольована</t>
  </si>
  <si>
    <t>з ковпаком</t>
  </si>
  <si>
    <t xml:space="preserve">Витяжна труба 160 mm </t>
  </si>
  <si>
    <t>RA4V160I</t>
  </si>
  <si>
    <t xml:space="preserve">Ущільнювач </t>
  </si>
  <si>
    <t>RETROFIT-1</t>
  </si>
  <si>
    <t>10-100  mm</t>
  </si>
  <si>
    <t>роз'ємний</t>
  </si>
  <si>
    <t xml:space="preserve">RETROFIT-2  </t>
  </si>
  <si>
    <t>100-230 mm</t>
  </si>
  <si>
    <t>з комплектом</t>
  </si>
  <si>
    <t>Вихід  гумовий</t>
  </si>
  <si>
    <t>RA4B</t>
  </si>
  <si>
    <t>60-102 mm</t>
  </si>
  <si>
    <t>Прохідні  елементи</t>
  </si>
  <si>
    <t>Единица измерения</t>
  </si>
  <si>
    <t xml:space="preserve">Прохідний елемент  </t>
  </si>
  <si>
    <t>RA4LS</t>
  </si>
  <si>
    <t>для Classic</t>
  </si>
  <si>
    <t>(для фальцевих покрівель)</t>
  </si>
  <si>
    <t>Прохідний елемент</t>
  </si>
  <si>
    <t xml:space="preserve">для профільованих  </t>
  </si>
  <si>
    <t>покрівель</t>
  </si>
  <si>
    <t>RA4LSUNI</t>
  </si>
  <si>
    <t>універсальний</t>
  </si>
  <si>
    <t>Пожежні  люки</t>
  </si>
  <si>
    <t>Пожежний люк</t>
  </si>
  <si>
    <t>RA4T</t>
  </si>
  <si>
    <r>
      <rPr>
        <sz val="10"/>
        <rFont val="Calibri"/>
        <family val="2"/>
        <charset val="204"/>
      </rPr>
      <t>⁸</t>
    </r>
    <r>
      <rPr>
        <sz val="10"/>
        <rFont val="Arial"/>
        <family val="1"/>
      </rPr>
      <t>)</t>
    </r>
  </si>
  <si>
    <t>⁸)</t>
  </si>
  <si>
    <t>для Monterrey</t>
  </si>
  <si>
    <t>для Finnera</t>
  </si>
  <si>
    <r>
      <rPr>
        <b/>
        <sz val="12"/>
        <rFont val="Calibri"/>
        <family val="2"/>
        <charset val="204"/>
      </rPr>
      <t>⁸</t>
    </r>
    <r>
      <rPr>
        <b/>
        <sz val="12"/>
        <rFont val="Arial"/>
        <family val="1"/>
        <charset val="204"/>
      </rPr>
      <t>) Ціна за запитом</t>
    </r>
  </si>
  <si>
    <t>НИЗЬКІ ПРОФІЛІ</t>
  </si>
  <si>
    <t>Ціни вказані за повну ширину</t>
  </si>
  <si>
    <t>T8</t>
  </si>
  <si>
    <t>T8-72-1166</t>
  </si>
  <si>
    <t>R20 rough RM, R20 - 0,45 mm</t>
  </si>
  <si>
    <t>T15</t>
  </si>
  <si>
    <t>T15-115-1134</t>
  </si>
  <si>
    <t>T15-25-1134</t>
  </si>
  <si>
    <t>T20</t>
  </si>
  <si>
    <t>T20-27-1100</t>
  </si>
  <si>
    <t>T20-27W-1100</t>
  </si>
  <si>
    <t>T20-79-1100</t>
  </si>
  <si>
    <t>T35</t>
  </si>
  <si>
    <t>T35-88-1050</t>
  </si>
  <si>
    <t>T35-25-1050</t>
  </si>
  <si>
    <t>T35-25W-1050</t>
  </si>
  <si>
    <t>T35-88V-1050</t>
  </si>
  <si>
    <t>СИСТЕМИ ВОДОВІДВЕДЕННЯ  З ПОКРІВЕЛЬ Ruukki</t>
  </si>
  <si>
    <t xml:space="preserve">СИСТЕМА ВОДОВІДВЕДЕННЯ: Ринва 125 mm </t>
  </si>
  <si>
    <t>Додаткова інформація</t>
  </si>
  <si>
    <t xml:space="preserve">Ринва  </t>
  </si>
  <si>
    <t>2.0 m/цена за шт</t>
  </si>
  <si>
    <t>4.0 m/цена за шт</t>
  </si>
  <si>
    <t>Замок  ринви</t>
  </si>
  <si>
    <t>Кронштейн ринви компактний</t>
  </si>
  <si>
    <t>self locking</t>
  </si>
  <si>
    <t>Кронштейн ринви довгий</t>
  </si>
  <si>
    <t>205 mm</t>
  </si>
  <si>
    <t>Кронштейн ринви довгий S</t>
  </si>
  <si>
    <t>160 mm</t>
  </si>
  <si>
    <t>Кронштейн ринви короткий</t>
  </si>
  <si>
    <t>55 mm</t>
  </si>
  <si>
    <t>Водоприймач ринви</t>
  </si>
  <si>
    <t xml:space="preserve">Кут ринви 90° </t>
  </si>
  <si>
    <t xml:space="preserve"> </t>
  </si>
  <si>
    <t>Заглушка ринви</t>
  </si>
  <si>
    <t>Захист від переливу⁹</t>
  </si>
  <si>
    <t>прямий</t>
  </si>
  <si>
    <t>кутовий</t>
  </si>
  <si>
    <t xml:space="preserve">Стандартні кольори: Біла зима (RR 20),Гірський сірий (RR23), Червоний  (RR29)⁹, Лісовий горіх  (RR32), Нордична Ніч (RR33)⁹, СІРИЙ ГРАФІТ (2Н3) , Цегляно-червоний (RR750)⁹, Каштан (RR887)⁹. </t>
  </si>
  <si>
    <t>⁹) Під замовлення. Термін поставки від 2-х тижнів.</t>
  </si>
  <si>
    <t>СИСТЕМА ВОДОВІДВЕДЕННЯ RUUKKI КВАДРАТ : Ринва 125 mm *</t>
  </si>
  <si>
    <t>SQ</t>
  </si>
  <si>
    <t>3.0 m/цена за шт</t>
  </si>
  <si>
    <t>Замок ринви</t>
  </si>
  <si>
    <t>Кут ринви ринви 90°</t>
  </si>
  <si>
    <t>125/90-100</t>
  </si>
  <si>
    <t>*) Під замовлення. Доступно в кольорах RR23, RR33, RR40. Термін поставки від 2-х тижнів.</t>
  </si>
  <si>
    <t xml:space="preserve">СИСТЕМА ВОДОВІДВЕДЕННЯ: труба 90 mm </t>
  </si>
  <si>
    <t>Водостічна труба</t>
  </si>
  <si>
    <t>1.0 m/цена за  шт</t>
  </si>
  <si>
    <t>2.5 m/цена за шт</t>
  </si>
  <si>
    <t>Коліно</t>
  </si>
  <si>
    <t>Відвід</t>
  </si>
  <si>
    <t>Кріплення труби</t>
  </si>
  <si>
    <t>(для дерев'яної стіни)</t>
  </si>
  <si>
    <t>(для цегляної стіни)</t>
  </si>
  <si>
    <t>Дюбель для кріплення труби ( цегляна стіна)</t>
  </si>
  <si>
    <t>175mm</t>
  </si>
  <si>
    <t>250mm</t>
  </si>
  <si>
    <t>300mm</t>
  </si>
  <si>
    <r>
      <t>Трійник труби</t>
    </r>
    <r>
      <rPr>
        <sz val="10"/>
        <rFont val="Calibri"/>
        <family val="2"/>
        <charset val="204"/>
      </rPr>
      <t>⁹</t>
    </r>
  </si>
  <si>
    <t xml:space="preserve">Система водовідведення: Ринва 150 mm </t>
  </si>
  <si>
    <t>Ринва</t>
  </si>
  <si>
    <t xml:space="preserve">Заглушка ринви </t>
  </si>
  <si>
    <t>Універсальна, Combi</t>
  </si>
  <si>
    <t xml:space="preserve">Кут ринви 135° </t>
  </si>
  <si>
    <t>Кронштейн  ринви компактний</t>
  </si>
  <si>
    <t xml:space="preserve">Стандартні кольори: Біла зима (RR 20),Гірський сірий (RR23), Червоний  (RR29)⁹, Лісовий горіх  (RR32), Нордична Ніч (RR33)⁹, СІРИЙ ГРАФІТ (2Н3) ⁹, Цегляно-червоний (RR750)⁹, Каштан (RR887)⁹. </t>
  </si>
  <si>
    <t xml:space="preserve">СИСТЕМА ВОДОВІДВЕДЕННЯ: труба 100 mm </t>
  </si>
  <si>
    <t>1.0 m/цена за шт</t>
  </si>
  <si>
    <t>4m, 2.5m, 1m</t>
  </si>
  <si>
    <t>Водоприймач ринви 150\100</t>
  </si>
  <si>
    <t>СИСТЕМА ВОДОВІДВЕДЕННЯ: труба 120 mm ⁹</t>
  </si>
  <si>
    <t>4m, 3m, 1m</t>
  </si>
  <si>
    <t>Водоприймач ринви 150\120</t>
  </si>
  <si>
    <t>Трійник труби</t>
  </si>
  <si>
    <t>Наявність кольору уточнити.</t>
  </si>
  <si>
    <t>АКСЕСУАРИ: Мембрани</t>
  </si>
  <si>
    <t>Підпокрівельна  мембрана</t>
  </si>
  <si>
    <t xml:space="preserve">Супердифузійна мембрана </t>
  </si>
  <si>
    <t>RA6U</t>
  </si>
  <si>
    <r>
      <t xml:space="preserve"> </t>
    </r>
    <r>
      <rPr>
        <b/>
        <sz val="12"/>
        <rFont val="Arial"/>
        <family val="2"/>
        <charset val="204"/>
      </rPr>
      <t>Ruukki</t>
    </r>
  </si>
  <si>
    <t>мембрана</t>
  </si>
  <si>
    <t>Ruukki 125   75м2</t>
  </si>
  <si>
    <t xml:space="preserve">мембрана для </t>
  </si>
  <si>
    <t>1,5м*50мп</t>
  </si>
  <si>
    <t>скатних покрівель</t>
  </si>
  <si>
    <t>Технічні характеристики:</t>
  </si>
  <si>
    <t>щільність 125 гр/м2</t>
  </si>
  <si>
    <t>Паропроникність : 3000 г/м2/24 години</t>
  </si>
  <si>
    <r>
      <t xml:space="preserve">Міцність на розрив: </t>
    </r>
    <r>
      <rPr>
        <sz val="9"/>
        <color indexed="8"/>
        <rFont val="Mentone"/>
      </rPr>
      <t>110N (+/-40N)</t>
    </r>
  </si>
  <si>
    <r>
      <t>UV стійкість:  4 </t>
    </r>
    <r>
      <rPr>
        <sz val="11.5"/>
        <color indexed="8"/>
        <rFont val="Arial"/>
        <family val="2"/>
        <charset val="204"/>
      </rPr>
      <t>мес.</t>
    </r>
  </si>
  <si>
    <r>
      <t xml:space="preserve">Температура: </t>
    </r>
    <r>
      <rPr>
        <sz val="11.5"/>
        <color indexed="8"/>
        <rFont val="Arial"/>
        <family val="2"/>
        <charset val="204"/>
      </rPr>
      <t>-40 /+80 "С</t>
    </r>
  </si>
  <si>
    <t>Ruukki 170  75м2</t>
  </si>
  <si>
    <t>щільність 170 гр/м2</t>
  </si>
  <si>
    <r>
      <t>Міцність на розрив: &gt;200</t>
    </r>
    <r>
      <rPr>
        <sz val="9"/>
        <color indexed="8"/>
        <rFont val="Mentone"/>
      </rPr>
      <t>N (+/-30N)</t>
    </r>
  </si>
  <si>
    <r>
      <t xml:space="preserve">Температура: </t>
    </r>
    <r>
      <rPr>
        <sz val="11.5"/>
        <color indexed="8"/>
        <rFont val="Arial"/>
        <family val="2"/>
        <charset val="204"/>
      </rPr>
      <t>-40 /+120 "С</t>
    </r>
  </si>
  <si>
    <t>Пароізоляційна</t>
  </si>
  <si>
    <t>RUUKKI CLIMAT  75м2</t>
  </si>
  <si>
    <t>Паропроникність : 2 г/м2/24 години</t>
  </si>
  <si>
    <r>
      <t>Міцність на розрив: &gt;</t>
    </r>
    <r>
      <rPr>
        <sz val="9"/>
        <color indexed="8"/>
        <rFont val="Mentone"/>
      </rPr>
      <t>100N (+/-60N)</t>
    </r>
  </si>
  <si>
    <r>
      <t>UV стійкість:  2 </t>
    </r>
    <r>
      <rPr>
        <sz val="11.5"/>
        <color indexed="8"/>
        <rFont val="Arial"/>
        <family val="2"/>
        <charset val="204"/>
      </rPr>
      <t>мес.</t>
    </r>
  </si>
  <si>
    <t xml:space="preserve">Лента для мембран </t>
  </si>
  <si>
    <r>
      <rPr>
        <b/>
        <sz val="16"/>
        <rFont val="Cambria"/>
        <family val="1"/>
        <charset val="204"/>
        <scheme val="major"/>
      </rPr>
      <t xml:space="preserve">Ruukki  DUOBAND          </t>
    </r>
    <r>
      <rPr>
        <b/>
        <sz val="14"/>
        <rFont val="Cambria"/>
        <family val="1"/>
        <charset val="204"/>
        <scheme val="major"/>
      </rPr>
      <t xml:space="preserve">             20mm x 25m</t>
    </r>
  </si>
  <si>
    <t>D009.A32849</t>
  </si>
  <si>
    <t>АКСЕСУАРИ: ЕЛЕМЕНТИ БЕЗПЕКИ ДЛЯ ПОКРІВЛІ</t>
  </si>
  <si>
    <t>VENDOR CODE</t>
  </si>
  <si>
    <t>дивитись сторінку Елементи безпеки PIRI</t>
  </si>
  <si>
    <t>Труба снігозатримувача 3m, (комплект из 2 шт.)</t>
  </si>
  <si>
    <t>D009.A71414</t>
  </si>
  <si>
    <t>Snow barrier pipe 3m RR 2pcs</t>
  </si>
  <si>
    <t>Труба снігозатримувача 1m, (комплект из 2 шт.)</t>
  </si>
  <si>
    <t>D009.A52247</t>
  </si>
  <si>
    <t>Snow barrier pipe 1m RR 2pcs</t>
  </si>
  <si>
    <t>D009.A17273</t>
  </si>
  <si>
    <t>D009.A72837</t>
  </si>
  <si>
    <t>D009.A52263</t>
  </si>
  <si>
    <t>Драбина SafeGrip 1,2 m</t>
  </si>
  <si>
    <t>D009.A49705</t>
  </si>
  <si>
    <t>SafeGrip ladder 1,2m RR</t>
  </si>
  <si>
    <t>Драбина SafeGrip 2,7 m</t>
  </si>
  <si>
    <t>D009.A49714</t>
  </si>
  <si>
    <t>SafeGrip ladder 2,7m RR</t>
  </si>
  <si>
    <t>Драбина SafeGrip 3,3 m</t>
  </si>
  <si>
    <t>D009.A49723</t>
  </si>
  <si>
    <t>SafeGrip ladder 3,3m RR</t>
  </si>
  <si>
    <t>Комплект монтажу драбин для м/ч</t>
  </si>
  <si>
    <t>D009.A52209</t>
  </si>
  <si>
    <t>Ladder foot steel roof RR</t>
  </si>
  <si>
    <t>Комплект монтажу драбин для Classic</t>
  </si>
  <si>
    <t>D009.A72064</t>
  </si>
  <si>
    <t>Roof ladder fastener UniSeam RR</t>
  </si>
  <si>
    <t>Комплект монтажу драбин для стін</t>
  </si>
  <si>
    <t>D009.A17644</t>
  </si>
  <si>
    <t>Ladder installation set wall RR</t>
  </si>
  <si>
    <t>крюк паска безпеки</t>
  </si>
  <si>
    <t>D009.A17973</t>
  </si>
  <si>
    <t>BRIDGE ROPE BRACKET</t>
  </si>
  <si>
    <t>додатковий профіль снігозатримувача</t>
  </si>
  <si>
    <t>D009.A49415</t>
  </si>
  <si>
    <t>Snow barrier add. profile 930 RR</t>
  </si>
  <si>
    <t>направляюча</t>
  </si>
  <si>
    <t>D009.A49928</t>
  </si>
  <si>
    <t>Horiz. rail profile pack 3m RR</t>
  </si>
  <si>
    <t>D009.A17562</t>
  </si>
  <si>
    <t>Horizontal rail trolley 942</t>
  </si>
  <si>
    <t>D009.A18228</t>
  </si>
  <si>
    <t>Horiz.rail trolley stop open. R</t>
  </si>
  <si>
    <t>D009.A18227</t>
  </si>
  <si>
    <t>Horiz.rail trolley stop fixed RR</t>
  </si>
  <si>
    <t>східець</t>
  </si>
  <si>
    <t>D009.A29641</t>
  </si>
  <si>
    <t>ROOF STEP RR</t>
  </si>
  <si>
    <t>Снігоріз</t>
  </si>
  <si>
    <t>D009.A02924</t>
  </si>
  <si>
    <t>SNOW STOP STEEL ROOF RSSTB RR</t>
  </si>
  <si>
    <t>Опора снігозатримувача або містка  для м/ч.</t>
  </si>
  <si>
    <t>D009.A71429</t>
  </si>
  <si>
    <t>SG bracket, flat tiles 500</t>
  </si>
  <si>
    <t>Комплект монтажу снігозатримувача або містка для Classic</t>
  </si>
  <si>
    <t>D009.A70478</t>
  </si>
  <si>
    <t>Uniseam fastener SET</t>
  </si>
  <si>
    <t>Комплект монтажу снігозатримувача або містка  для н/профілів</t>
  </si>
  <si>
    <t>D009.A70486</t>
  </si>
  <si>
    <t>Trapez. sheets fastener SET</t>
  </si>
  <si>
    <t>Комплект монтажу снігозатримувача або містка  для м/ч.</t>
  </si>
  <si>
    <t>D009.A70495</t>
  </si>
  <si>
    <t>Tile sheets fastener SET</t>
  </si>
  <si>
    <t>Комплект монтажу снігозатримувача або містка  для Армориум</t>
  </si>
  <si>
    <t>D009.A68572</t>
  </si>
  <si>
    <t>Tile sheets fastener SET Armorium</t>
  </si>
  <si>
    <t>D009.A70502</t>
  </si>
  <si>
    <t>Inclination plate SET</t>
  </si>
  <si>
    <t>Комплект монтажу снігозатримувача або містка  для Hyygge</t>
  </si>
  <si>
    <t>D009.A70510</t>
  </si>
  <si>
    <t>Hyygge fastener set</t>
  </si>
  <si>
    <t>Комплект монтажу снігозатримувача або містка  для Finnera</t>
  </si>
  <si>
    <t>D009.A70514</t>
  </si>
  <si>
    <t>Finnera fastener set</t>
  </si>
  <si>
    <t>Комплект монтажу сонячних панелей UniSeam для Classic</t>
  </si>
  <si>
    <t>D009.A70476</t>
  </si>
  <si>
    <t>Uniseam solar fastener SET</t>
  </si>
  <si>
    <t>Комплект монтажу сонячних панелей для м/ч</t>
  </si>
  <si>
    <t>D009.A70493</t>
  </si>
  <si>
    <t>Tile sheets solar fastener SET</t>
  </si>
  <si>
    <t>Комплект монтажу снігозатримувача  м/ч</t>
  </si>
  <si>
    <t>D009.A52506</t>
  </si>
  <si>
    <t>Snow bar fast tilesheets SET RR</t>
  </si>
  <si>
    <t>NOS</t>
  </si>
  <si>
    <t>Комплект монтажу снігозатримувача  Hyygge</t>
  </si>
  <si>
    <t>D009.A52514</t>
  </si>
  <si>
    <t>Snow barrier fast Hyygge SET RR</t>
  </si>
  <si>
    <t>Комплект монтажу снігозатримувача  Finnera</t>
  </si>
  <si>
    <t>D009.A52522</t>
  </si>
  <si>
    <t>Snow bar. fast Finnera SET RR</t>
  </si>
  <si>
    <t>Комплект монтажу снігозатримувача  Classic</t>
  </si>
  <si>
    <t>D009.A52530</t>
  </si>
  <si>
    <t>Snow bar. fast Classic SET RR</t>
  </si>
  <si>
    <t>Комплект монтажу снігозатримувача  н/профіль</t>
  </si>
  <si>
    <t>D009.A52538</t>
  </si>
  <si>
    <t>Snow bar. fast trapez SET RR</t>
  </si>
  <si>
    <t>NOS = New Old Stock</t>
  </si>
  <si>
    <t>Додаткові елементи для Hyygge ⁹</t>
  </si>
  <si>
    <t>мембрана H-fix</t>
  </si>
  <si>
    <t>Ruukki H-fix underlay 75m2 RA6U</t>
  </si>
  <si>
    <t>75 м2</t>
  </si>
  <si>
    <t xml:space="preserve">Саморозширювальна ущільнювальна стрічка15 x 42 мм </t>
  </si>
  <si>
    <t>Tension tape 15x42mm 8m</t>
  </si>
  <si>
    <t>8 м</t>
  </si>
  <si>
    <t>Саморіз TORX    4,8x20</t>
  </si>
  <si>
    <t>Overlap screw torx 4,8x20  250</t>
  </si>
  <si>
    <t>250 шт</t>
  </si>
  <si>
    <t xml:space="preserve">Саморізи 4,2 х 25 мм, нержавіючі </t>
  </si>
  <si>
    <t>Spiked screw S1E42025PC 250</t>
  </si>
  <si>
    <t>Тримач гребеневої лати з цвяхом Довжина = 210 м</t>
  </si>
  <si>
    <t>Support for ridge patch+ spike G40x210mm</t>
  </si>
  <si>
    <t>SAP item code</t>
  </si>
  <si>
    <t>Description EN</t>
  </si>
  <si>
    <t>Найменування UA</t>
  </si>
  <si>
    <t>Image</t>
  </si>
  <si>
    <t>UoM</t>
  </si>
  <si>
    <t>D009.A36954</t>
  </si>
  <si>
    <t>PC</t>
  </si>
  <si>
    <t>D009.A36955</t>
  </si>
  <si>
    <t>D009.A33726</t>
  </si>
  <si>
    <t>D009.A34178</t>
  </si>
  <si>
    <t>D009.A33632</t>
  </si>
  <si>
    <t>D009.A33639</t>
  </si>
  <si>
    <t>D009.A57391</t>
  </si>
  <si>
    <t>D009.A57439</t>
  </si>
  <si>
    <t>D009.A57443</t>
  </si>
  <si>
    <t>DOWNPIPE 110 MM PCV, 3000 MM</t>
  </si>
  <si>
    <t>Водостічна труба 110 MM ПВХ, 3000 мм</t>
  </si>
  <si>
    <t>D009.A57444</t>
  </si>
  <si>
    <t>DOWNPIPE SEAL</t>
  </si>
  <si>
    <t>Прокладка водостічної труби</t>
  </si>
  <si>
    <t>D009.A57445</t>
  </si>
  <si>
    <t>CABLE TIE</t>
  </si>
  <si>
    <t>Хомут-затискач</t>
  </si>
  <si>
    <t>D009.A57446</t>
  </si>
  <si>
    <t>DOWNPIPE BRACKET 110MM PCV 90MM</t>
  </si>
  <si>
    <t>Кронштейн водостічної труби ПВХ 110MM ПВХ 90мм</t>
  </si>
  <si>
    <t>D009.A58638</t>
  </si>
  <si>
    <t>DOWNPIPE BRACKET 110MM PCV 150MM</t>
  </si>
  <si>
    <t>Кронштейн водостічної труби ПВХ 110MM ПВХ 150мм</t>
  </si>
  <si>
    <t>D009.A57447</t>
  </si>
  <si>
    <t>BEND 87DEG. 110MM PCV</t>
  </si>
  <si>
    <t>Коліно 87DEG. 110мм ПВХ</t>
  </si>
  <si>
    <t>D009.A57448</t>
  </si>
  <si>
    <t>BEND 30DEG. 110MM PCV</t>
  </si>
  <si>
    <t>Коліно 30DEG. 110мм ПВХ</t>
  </si>
  <si>
    <t>D009.A57449</t>
  </si>
  <si>
    <t>DRAIN BOX 200X200X200 MM</t>
  </si>
  <si>
    <t>Зливний колектор  200x200x200мм</t>
  </si>
  <si>
    <t>D009.A57450</t>
  </si>
  <si>
    <t>DOWNPIPE INSULATION 1000MM</t>
  </si>
  <si>
    <t>Ізоляція водостічної труби 1000мм</t>
  </si>
  <si>
    <t>D009.A57454</t>
  </si>
  <si>
    <t>MASKING FLASHING BASE</t>
  </si>
  <si>
    <t>Основа накладної планки</t>
  </si>
  <si>
    <t>D009.A57461</t>
  </si>
  <si>
    <t>END MASKING FLASHING BASE</t>
  </si>
  <si>
    <t xml:space="preserve">Основа кінцевої накладної планки </t>
  </si>
  <si>
    <t>D009.A57451</t>
  </si>
  <si>
    <t>D009.A57455</t>
  </si>
  <si>
    <t>D009.A57458</t>
  </si>
  <si>
    <t>D009.A57423</t>
  </si>
  <si>
    <t>D009.A58095</t>
  </si>
  <si>
    <t xml:space="preserve">D009.A58681 </t>
  </si>
  <si>
    <t>D009.A58684</t>
  </si>
  <si>
    <t>Спеціальна вітрова планка прихованої ринви 2,4м PURMAT BT RR2H4</t>
  </si>
  <si>
    <t>D009.A57424</t>
  </si>
  <si>
    <t>UND. FLASH. HIDDEN GUT. 2,4M CROWN RR23</t>
  </si>
  <si>
    <t>D009.A57425</t>
  </si>
  <si>
    <t>UND. FLASH. HIDDEN GUT. 2,4M CROWN RR33</t>
  </si>
  <si>
    <t>D009.A58096</t>
  </si>
  <si>
    <t>UND. FLASH. HIDDEN GUT. 2,4 PURM BT RR23</t>
  </si>
  <si>
    <t>D009.A58097</t>
  </si>
  <si>
    <t>UND. FLASH. HIDDEN GUT. 2,4 PURM BT RR33</t>
  </si>
  <si>
    <t>D009.A58682</t>
  </si>
  <si>
    <t>FLASH. SPEC HIDDEN GUT. 2,4M CROWN RR23</t>
  </si>
  <si>
    <t>D009.A58683</t>
  </si>
  <si>
    <t>FLASH. SPEC HIDDEN GUT. 2,4M CROWN RR33</t>
  </si>
  <si>
    <t>D009.A58685</t>
  </si>
  <si>
    <t>FLASH. SPEC HIDDEN GUT. 2,4 PURM BT RR23</t>
  </si>
  <si>
    <t>D009.A58686</t>
  </si>
  <si>
    <t>FLASH. SPEC HIDDEN GUT. 2,4 PURM BT RR33</t>
  </si>
  <si>
    <t>D009.A57452</t>
  </si>
  <si>
    <t>MASKING FLASH. FRONT 2400 CROWN BT RR23</t>
  </si>
  <si>
    <t>D009.A57453</t>
  </si>
  <si>
    <t>MASKING FLASH. FRONT 2400 CROWN BT RR33</t>
  </si>
  <si>
    <t>D009.A57456</t>
  </si>
  <si>
    <t>MASKING FLASH. INT CORNER CROWN BT RR23</t>
  </si>
  <si>
    <t>D009.A57457</t>
  </si>
  <si>
    <t>MASKING FLASH. INT CORNER CROWN BT RR33</t>
  </si>
  <si>
    <t>D009.A57459</t>
  </si>
  <si>
    <t>MASKING FLASH. EXT CORNER CROWN BT RR23</t>
  </si>
  <si>
    <t>D009.A57460</t>
  </si>
  <si>
    <t>MASKING FLASH. EXT CORNER CROWN BT RR33</t>
  </si>
  <si>
    <t xml:space="preserve">D009.A57892 </t>
  </si>
  <si>
    <t xml:space="preserve">D009.A57894 </t>
  </si>
  <si>
    <t>MASKING FLASH. FRONT 2400 PURM BT RR23</t>
  </si>
  <si>
    <t xml:space="preserve">D009.A57896 </t>
  </si>
  <si>
    <t>MASKING FLASH. FRONT 2400 PURM BT RR33</t>
  </si>
  <si>
    <t xml:space="preserve">D009.A57897 </t>
  </si>
  <si>
    <t xml:space="preserve">D009.A57898 </t>
  </si>
  <si>
    <t>MASKING FLASH. INT CORNER PURM BT RR23</t>
  </si>
  <si>
    <t xml:space="preserve">D009.A57899 </t>
  </si>
  <si>
    <t>MASKING FLASH. INT CORNER PURM BT RR33</t>
  </si>
  <si>
    <t>D009.A57900</t>
  </si>
  <si>
    <t xml:space="preserve">D009.A57901 </t>
  </si>
  <si>
    <t>MASKING FLASH. EXT CORNER PURM BT RR23</t>
  </si>
  <si>
    <t>D009.A57902</t>
  </si>
  <si>
    <t>MASKING FLASH. EXT CORNER PURM BT RR33</t>
  </si>
  <si>
    <t>якщо потрібна:</t>
  </si>
  <si>
    <t>м/ч</t>
  </si>
  <si>
    <t>Classic</t>
  </si>
  <si>
    <t>Низ. пр</t>
  </si>
  <si>
    <t>Hyygge</t>
  </si>
  <si>
    <t>Finnera</t>
  </si>
  <si>
    <t>UKR</t>
  </si>
  <si>
    <t>Драбина</t>
  </si>
  <si>
    <t>Комплект монтажу драбин для м/ч та  н/профілів</t>
  </si>
  <si>
    <t>Комплект монтажу драбин UniSeam для Classic</t>
  </si>
  <si>
    <t>Місток</t>
  </si>
  <si>
    <r>
      <t xml:space="preserve">Комплект монтажу снігозатримувача або містка  для м/ч </t>
    </r>
    <r>
      <rPr>
        <b/>
        <sz val="11"/>
        <color rgb="FFFF0000"/>
        <rFont val="Calibri"/>
        <family val="2"/>
        <charset val="204"/>
      </rPr>
      <t>+ плита нахилу</t>
    </r>
  </si>
  <si>
    <r>
      <t xml:space="preserve">Комплект монтажу снігозатримувача або містка  UniSeam для Classic </t>
    </r>
    <r>
      <rPr>
        <b/>
        <sz val="11"/>
        <color rgb="FFFF0000"/>
        <rFont val="Calibri"/>
        <family val="2"/>
        <charset val="204"/>
      </rPr>
      <t>+ плита нахилу</t>
    </r>
  </si>
  <si>
    <r>
      <t xml:space="preserve">Комплект монтажу снігозатримувача або містка  для н/профілів </t>
    </r>
    <r>
      <rPr>
        <b/>
        <sz val="11"/>
        <color rgb="FFFF0000"/>
        <rFont val="Calibri"/>
        <family val="2"/>
        <charset val="204"/>
      </rPr>
      <t>+ плита нахилу</t>
    </r>
  </si>
  <si>
    <r>
      <t xml:space="preserve">Комплект монтажу снігозатримувача або містка  для Hyygge </t>
    </r>
    <r>
      <rPr>
        <b/>
        <sz val="11"/>
        <color rgb="FFFF0000"/>
        <rFont val="Calibri"/>
        <family val="2"/>
        <charset val="204"/>
      </rPr>
      <t>+ плита нахилу</t>
    </r>
  </si>
  <si>
    <r>
      <t xml:space="preserve">Комплект монтажу снігозатримувача або містка  для Finnera </t>
    </r>
    <r>
      <rPr>
        <b/>
        <sz val="11"/>
        <color rgb="FFFF0000"/>
        <rFont val="Calibri"/>
        <family val="2"/>
        <charset val="204"/>
      </rPr>
      <t>+ плита нахилу</t>
    </r>
  </si>
  <si>
    <t>Снігозатримувач</t>
  </si>
  <si>
    <t>Комплект монтажу снігозатримувача або містка  UniSeam для Classic</t>
  </si>
  <si>
    <t>tile sheet</t>
  </si>
  <si>
    <t>classic</t>
  </si>
  <si>
    <t>low prof sheet</t>
  </si>
  <si>
    <t>hyygge</t>
  </si>
  <si>
    <t>finnera</t>
  </si>
  <si>
    <t>ENG</t>
  </si>
  <si>
    <t>ladder safe grip</t>
  </si>
  <si>
    <t>Ladder foot steel roof</t>
  </si>
  <si>
    <t>Roof ladder fastener UniSeam</t>
  </si>
  <si>
    <t>Bridge</t>
  </si>
  <si>
    <r>
      <t xml:space="preserve">Tile sheets fastener SET </t>
    </r>
    <r>
      <rPr>
        <sz val="11"/>
        <color rgb="FFFF0000"/>
        <rFont val="Calibri"/>
        <family val="2"/>
        <charset val="204"/>
      </rPr>
      <t>+ Inclination plate</t>
    </r>
  </si>
  <si>
    <r>
      <t xml:space="preserve">Uniseam fastener SET </t>
    </r>
    <r>
      <rPr>
        <sz val="11"/>
        <color rgb="FFFF0000"/>
        <rFont val="Calibri"/>
        <family val="2"/>
        <charset val="204"/>
      </rPr>
      <t>+ Inclination plate</t>
    </r>
  </si>
  <si>
    <r>
      <t>Trapez. sheets fastener SET</t>
    </r>
    <r>
      <rPr>
        <sz val="11"/>
        <color rgb="FFFF0000"/>
        <rFont val="Calibri"/>
        <family val="2"/>
        <charset val="204"/>
      </rPr>
      <t xml:space="preserve"> + Inclination plate</t>
    </r>
  </si>
  <si>
    <r>
      <t>Hyygge fastener set</t>
    </r>
    <r>
      <rPr>
        <sz val="11"/>
        <color rgb="FFFF0000"/>
        <rFont val="Calibri"/>
        <family val="2"/>
        <charset val="204"/>
      </rPr>
      <t xml:space="preserve"> + Inclination plate</t>
    </r>
  </si>
  <si>
    <r>
      <t>Finnera fastener set</t>
    </r>
    <r>
      <rPr>
        <sz val="11"/>
        <color rgb="FFFF0000"/>
        <rFont val="Calibri"/>
        <family val="2"/>
        <charset val="204"/>
      </rPr>
      <t xml:space="preserve"> + Inclination plate</t>
    </r>
  </si>
  <si>
    <t>snow bar</t>
  </si>
  <si>
    <t xml:space="preserve">Finnera fastener set </t>
  </si>
  <si>
    <t>Supplier</t>
  </si>
  <si>
    <t>Name of the product</t>
  </si>
  <si>
    <t>UKR name</t>
  </si>
  <si>
    <t>Vendor Code</t>
  </si>
  <si>
    <t>Picture</t>
  </si>
  <si>
    <t>Items included</t>
  </si>
  <si>
    <t>Color</t>
  </si>
  <si>
    <t>PIRI</t>
  </si>
  <si>
    <t>D009.A71409</t>
  </si>
  <si>
    <t xml:space="preserve">1. Snow barrier pipe 3.0 m - 2 PCS </t>
  </si>
  <si>
    <t>RR2H3 - Anthracite</t>
  </si>
  <si>
    <t>Snow barrier pipes set 3m RR2H3 V502</t>
  </si>
  <si>
    <t>Snow barrier pipes set 3m</t>
  </si>
  <si>
    <t>D009.A71410</t>
  </si>
  <si>
    <t>Należy dobrać odpowiedni typ mocowań</t>
  </si>
  <si>
    <t>RR23 - Graphite</t>
  </si>
  <si>
    <t>Snow barrier pipes set 3m RR23 V502</t>
  </si>
  <si>
    <t>D009.A71411</t>
  </si>
  <si>
    <t>RR 29 - Red</t>
  </si>
  <si>
    <t>Snow barrier pipes set 3m RR29 V502</t>
  </si>
  <si>
    <t>D009.A71412</t>
  </si>
  <si>
    <t>RR32 - Darkbrown</t>
  </si>
  <si>
    <t>Snow barrier pipes set 3m RR32 V502</t>
  </si>
  <si>
    <t>D009.A71413</t>
  </si>
  <si>
    <t>RR 33 - Black</t>
  </si>
  <si>
    <t>Snow barrier pipes set 3m RR33 V502</t>
  </si>
  <si>
    <t>RR750 - Tilered</t>
  </si>
  <si>
    <t>Snow barrier pipes set 3m RR750 V502</t>
  </si>
  <si>
    <t>D009.A71415</t>
  </si>
  <si>
    <t>RR 887 - Chocolatebrown</t>
  </si>
  <si>
    <t>Snow barrier pipes set 3m RR887 V502</t>
  </si>
  <si>
    <t>D009.A71416</t>
  </si>
  <si>
    <t>RR22 - grey</t>
  </si>
  <si>
    <t>Snow barrier pipes set 3m RR22 V502</t>
  </si>
  <si>
    <t xml:space="preserve">Snow barrier pipe 1.0 m </t>
  </si>
  <si>
    <t>1. Snow barrier pipe 1.0 m - 2 PCS</t>
  </si>
  <si>
    <t>Snow barrier pipe 1m RR750 502 P</t>
  </si>
  <si>
    <t>D009.A52248</t>
  </si>
  <si>
    <t>Snow barrier pipe 1m RR22 502 P</t>
  </si>
  <si>
    <t>D009.A52249</t>
  </si>
  <si>
    <t>Snow barrier pipe 1m RR23 502 P</t>
  </si>
  <si>
    <t>D009.A52250</t>
  </si>
  <si>
    <t>Snow barrier pipe 1m RR29 502 P</t>
  </si>
  <si>
    <t>D009.A52251</t>
  </si>
  <si>
    <t>Snow barrier pipe 1m RR32 502 P</t>
  </si>
  <si>
    <t>D009.A52252</t>
  </si>
  <si>
    <t>Snow barrier pipe 1m RR33 502 P</t>
  </si>
  <si>
    <t>D009.A52253</t>
  </si>
  <si>
    <t>Snow barrier pipe 1m RR887 502 P</t>
  </si>
  <si>
    <t>D009.A52254</t>
  </si>
  <si>
    <t>Snow barrier pipe 1m RR2H3 502 P</t>
  </si>
  <si>
    <t>Roof walkway 3.0 m</t>
  </si>
  <si>
    <t>1. Roof bridge 3.0 m - 1 PC</t>
  </si>
  <si>
    <t>D009.A49435</t>
  </si>
  <si>
    <t>D009.A17269</t>
  </si>
  <si>
    <t>D009.A17270</t>
  </si>
  <si>
    <t>D009.A17271</t>
  </si>
  <si>
    <t>D009.A17272</t>
  </si>
  <si>
    <t>D009.A52035</t>
  </si>
  <si>
    <t>D009.A52036</t>
  </si>
  <si>
    <t>Roof walkway 0.6 m</t>
  </si>
  <si>
    <t>1. Roof bridge 0.6 m - 1 PC</t>
  </si>
  <si>
    <t>D009.A52264</t>
  </si>
  <si>
    <t>D009.A52265</t>
  </si>
  <si>
    <t>D009.A52266</t>
  </si>
  <si>
    <t>D009.A52267</t>
  </si>
  <si>
    <t>D009.A52268</t>
  </si>
  <si>
    <t>D009.A52269</t>
  </si>
  <si>
    <t>D009.A52270</t>
  </si>
  <si>
    <t>Pisko Safe Grip Ladder 2,7m</t>
  </si>
  <si>
    <t>D009.A57776</t>
  </si>
  <si>
    <t>1. Ladder 1.2 m - 1 PC</t>
  </si>
  <si>
    <t>SafeGrip ladder 1,2m RR750 402SG P</t>
  </si>
  <si>
    <t>D009.A49701</t>
  </si>
  <si>
    <t>SafeGrip ladder 1,2m RR22 402SG P</t>
  </si>
  <si>
    <t>D009.A49704</t>
  </si>
  <si>
    <t>SafeGrip ladder 1,2m RR23 402SG P</t>
  </si>
  <si>
    <t>D009.A49702</t>
  </si>
  <si>
    <t>SafeGrip ladder 1,2m RR29 402SG P</t>
  </si>
  <si>
    <t>D009.A57777</t>
  </si>
  <si>
    <t>SafeGrip ladder 1,2m RR32 402SG P</t>
  </si>
  <si>
    <t>D009.A49703</t>
  </si>
  <si>
    <t>SafeGrip ladder 1,2m RR33 402SG P</t>
  </si>
  <si>
    <t>SafeGrip ladder 1,2m RR887 402SG P</t>
  </si>
  <si>
    <t>D009.A49700</t>
  </si>
  <si>
    <t>SafeGrip ladder 1,2m RR2H3 402SG P</t>
  </si>
  <si>
    <t>Pisko Safe Grip Ladder 3,3m</t>
  </si>
  <si>
    <t>1. Ladder 2.7 m - 1 PC</t>
  </si>
  <si>
    <t>SafeGrip ladder 2,7m RR750 403SG P</t>
  </si>
  <si>
    <t>D009.A49709</t>
  </si>
  <si>
    <t>SafeGrip ladder 2,7m RR22 403SG P</t>
  </si>
  <si>
    <t>D009.A49710</t>
  </si>
  <si>
    <t>SafeGrip ladder 2,7m RR23 403SG P</t>
  </si>
  <si>
    <t>D009.A49711</t>
  </si>
  <si>
    <t>SafeGrip ladder 2,7m RR29 403SG P</t>
  </si>
  <si>
    <t>D009.A49712</t>
  </si>
  <si>
    <t>SafeGrip ladder 2,7m RR32 403SG P</t>
  </si>
  <si>
    <t>D009.A49713</t>
  </si>
  <si>
    <t>SafeGrip ladder 2,7m RR33 403SG P</t>
  </si>
  <si>
    <t>D009.A52049</t>
  </si>
  <si>
    <t>SafeGrip ladder 2,7m RR887 403SG P</t>
  </si>
  <si>
    <t>D009.A52050</t>
  </si>
  <si>
    <t>SafeGrip ladder 2,7m RR2H3 403SG P</t>
  </si>
  <si>
    <t>Pisko Safe Grip Ladder 4,2m</t>
  </si>
  <si>
    <t>1. Ladder 3.3 m - 1 PC</t>
  </si>
  <si>
    <t>SafeGrip ladder 3,3m RR750 404SG P</t>
  </si>
  <si>
    <t>D009.A49718</t>
  </si>
  <si>
    <t>SafeGrip ladder 3,3m RR22 404SG P</t>
  </si>
  <si>
    <t>D009.A49719</t>
  </si>
  <si>
    <t>SafeGrip ladder 3,3m RR23 404SG P</t>
  </si>
  <si>
    <t>D009.A49720</t>
  </si>
  <si>
    <t>SafeGrip ladder 3,3m RR29 404SG P</t>
  </si>
  <si>
    <t>D009.A49721</t>
  </si>
  <si>
    <t>SafeGrip ladder 3,3m RR32 404SG P</t>
  </si>
  <si>
    <t>D009.A49722</t>
  </si>
  <si>
    <t>SafeGrip ladder 3,3m RR33 404SG P</t>
  </si>
  <si>
    <t>D009.A52051</t>
  </si>
  <si>
    <t>SafeGrip ladder 3,3m RR887 404SG P</t>
  </si>
  <si>
    <t>D009.A52052</t>
  </si>
  <si>
    <t>SafeGrip ladder 3,3m RR2H3 404SG P</t>
  </si>
  <si>
    <t xml:space="preserve">1. Spacer - 8 PCS
2. EPDM washer - 8 PCS
3. Set of screws - M8x30 - 4 PCS
4. Set of screws 7x50 (4PCS) - 4 PCS </t>
  </si>
  <si>
    <t>Ladder foot steel roofRR750 473 P</t>
  </si>
  <si>
    <t>Ladder installation set for tilesheets</t>
  </si>
  <si>
    <t>Zestaw montażowy drabiny do blachodachówek</t>
  </si>
  <si>
    <t>D009.A52204</t>
  </si>
  <si>
    <t>Ladder foot steel roof RR22 473 P</t>
  </si>
  <si>
    <t>D009.A52205</t>
  </si>
  <si>
    <t>Ladder foot steel roof RR23 473 P</t>
  </si>
  <si>
    <t>D009.A52206</t>
  </si>
  <si>
    <t>Ladder foot steel roof RR29 473 P</t>
  </si>
  <si>
    <t>D009.A52207</t>
  </si>
  <si>
    <t>Ladder foot steel roof RR32 473 P</t>
  </si>
  <si>
    <t>D009.A52208</t>
  </si>
  <si>
    <t>Ladder foot steel roof RR33 473 P</t>
  </si>
  <si>
    <t>D009.A65028</t>
  </si>
  <si>
    <t>Ladder foot steel roof RR887  473 P</t>
  </si>
  <si>
    <t>D009.A65029</t>
  </si>
  <si>
    <t>Ladder foot steel roof RR2H3 473 P</t>
  </si>
  <si>
    <t xml:space="preserve">Комплект монтажу драбин UniSeam для Classic
</t>
  </si>
  <si>
    <t>D009.A72059</t>
  </si>
  <si>
    <t>Комплект монтажу UniSeam для драбини довжиною до 5м на фальцеву покрівлю.
Один набір призначений для закріплення однієї драбини.</t>
  </si>
  <si>
    <t>Roof ladder fastener UniSeam RR22 P672</t>
  </si>
  <si>
    <t>D009.A72060</t>
  </si>
  <si>
    <t>Roof ladder fastener UniSeam RR23 P672</t>
  </si>
  <si>
    <t>D009.A72061</t>
  </si>
  <si>
    <t>Roof ladder fastener UniSeam RR29 P672</t>
  </si>
  <si>
    <t>D009.A72062</t>
  </si>
  <si>
    <t>нет комплектации</t>
  </si>
  <si>
    <t>Roof ladder fastener UniSeam RR32 P672</t>
  </si>
  <si>
    <t>D009.A72063</t>
  </si>
  <si>
    <t>Roof ladder fastener UniSeam RR33 P672</t>
  </si>
  <si>
    <t>Roof ladder fastener UniSeam RR750 P672</t>
  </si>
  <si>
    <t>D009.A72065</t>
  </si>
  <si>
    <t>Roof ladder fastener UniSeam RR887 P672</t>
  </si>
  <si>
    <t>D009.A72066</t>
  </si>
  <si>
    <t>Roof ladder fastener UniSeam RR2H3 P672</t>
  </si>
  <si>
    <t>Wall ladder installation set</t>
  </si>
  <si>
    <t xml:space="preserve"> Wall ladder installation kit (incl. 2x410, 4x424, 4x427, 2x428, 2x412, 2x413, 2x583 </t>
  </si>
  <si>
    <t>Ladder installation set wall RR750 431 P</t>
  </si>
  <si>
    <t>D009.A49150</t>
  </si>
  <si>
    <t>Ladder installation set wall RR22 431 P</t>
  </si>
  <si>
    <t>D009.A17640</t>
  </si>
  <si>
    <t>Ladder installation set wall RR23 431 P</t>
  </si>
  <si>
    <t>D009.A17641</t>
  </si>
  <si>
    <t>Ladder installation set wall RR29 431 P</t>
  </si>
  <si>
    <t>D009.A17642</t>
  </si>
  <si>
    <t>Ladder installation set wall RR32 431 P</t>
  </si>
  <si>
    <t>D009.A17643</t>
  </si>
  <si>
    <t>Ladder installation set wall RR33 431 P</t>
  </si>
  <si>
    <t>D009.A52025</t>
  </si>
  <si>
    <t>Ladder install set wall RR887 431 P</t>
  </si>
  <si>
    <t>D009.A52026</t>
  </si>
  <si>
    <t>Ladder install set wall RR2H3 431 P</t>
  </si>
  <si>
    <t>Rope fastener</t>
  </si>
  <si>
    <t>1. Rope fastener - 1 PC
2. Set of screws - 1 PC</t>
  </si>
  <si>
    <t>---</t>
  </si>
  <si>
    <t>BRIDGE ROPE BRACKET 33 P</t>
  </si>
  <si>
    <t>Extra profile for standing seams</t>
  </si>
  <si>
    <t>1. Extra prfile for standing seams - 1 PC
2. Set of screws - 1 PC</t>
  </si>
  <si>
    <t>Snow barrier add. profile 930 R750 508 P</t>
  </si>
  <si>
    <t>D009.A49410</t>
  </si>
  <si>
    <t>Snow barrier add. profile 930 RR22 508 P</t>
  </si>
  <si>
    <t>D009.A49411</t>
  </si>
  <si>
    <t>Snow barrier add. profile 930 RR23 508 P</t>
  </si>
  <si>
    <t>D009.A49412</t>
  </si>
  <si>
    <t>Snow barrier add. profile 930 RR29 508 P</t>
  </si>
  <si>
    <t>D009.A49413</t>
  </si>
  <si>
    <t>Snow barrier add. profile 930 RR32 508 P</t>
  </si>
  <si>
    <t>D009.A49414</t>
  </si>
  <si>
    <t>Snow barrier add. profile 930 RR33 508 P</t>
  </si>
  <si>
    <t>D009.A52031</t>
  </si>
  <si>
    <t>S barrier add. profile 930 RR887 508 P</t>
  </si>
  <si>
    <t>D009.A52032</t>
  </si>
  <si>
    <t>S barrier add. profile 930 RR2H3 508 P</t>
  </si>
  <si>
    <t>Horizontal profile package</t>
  </si>
  <si>
    <t>1. Horizontal profile 3.0 m - 1 PC
2. Set of screws - 1 PC
3. Installation manual - 1 PC</t>
  </si>
  <si>
    <t>Horiz. rail profile pack 3m RR750 941 P</t>
  </si>
  <si>
    <t>D009.A49923</t>
  </si>
  <si>
    <t>Horiz. rail profile pack 3m RR22 941 P</t>
  </si>
  <si>
    <t>D009.A49924</t>
  </si>
  <si>
    <t>Horiz. rail profile pack 3m RR23 941 P</t>
  </si>
  <si>
    <t>D009.A49925</t>
  </si>
  <si>
    <t>Horiz. rail profile pack 3m RR29 941 P</t>
  </si>
  <si>
    <t>D009.A49926</t>
  </si>
  <si>
    <t>Horiz. rail profile pack 3m RR32 941 P</t>
  </si>
  <si>
    <t>D009.A49927</t>
  </si>
  <si>
    <t>Horiz. rail profile pack 3m RR33 941 P</t>
  </si>
  <si>
    <t>D009.A52041</t>
  </si>
  <si>
    <t>Horiz. rail profile pack 3m RR887 941 P</t>
  </si>
  <si>
    <t>D009.A52042</t>
  </si>
  <si>
    <t>Horiz. rail profile pack 3m RR2H3 941 P</t>
  </si>
  <si>
    <t>Horizontal carriage</t>
  </si>
  <si>
    <t>1. Horizontal carriage - 1 PC</t>
  </si>
  <si>
    <t>Horizontal rail trolley 942 P</t>
  </si>
  <si>
    <t>Releasble carriage stopper</t>
  </si>
  <si>
    <t xml:space="preserve"> ---</t>
  </si>
  <si>
    <t>1. Releasble carriage stopper - 1 PC
2. Set of screws - 1 PC</t>
  </si>
  <si>
    <t>Horiz.rail trolley stop open. RR33 943 P</t>
  </si>
  <si>
    <t>Fixed carriage stopper</t>
  </si>
  <si>
    <t>1. Fixed carriage stopper - 1 PC
2. Set of screws - 1 PC</t>
  </si>
  <si>
    <t>Horiz.rail trolley stop fixed RR33 944 P</t>
  </si>
  <si>
    <t>CW LUNDBERG</t>
  </si>
  <si>
    <t>Roof step</t>
  </si>
  <si>
    <t>1. Roof step - 1 PC
2. Set of screws and rubbers - 1 PC</t>
  </si>
  <si>
    <t>ROOF STEP BRICKRED 8004 120 P</t>
  </si>
  <si>
    <t>D009.A29643</t>
  </si>
  <si>
    <t>ROOF STEP DARK GREY 7024 120 P</t>
  </si>
  <si>
    <t>D009.A29645</t>
  </si>
  <si>
    <t>ROOF STEP DARK RED 3009 120 P</t>
  </si>
  <si>
    <t>D009.A34682</t>
  </si>
  <si>
    <t>ROOF STEP DARK BROWN 8019 120 P</t>
  </si>
  <si>
    <t>D009.A29642</t>
  </si>
  <si>
    <t>ROOF STEP BLACK 9005 120 P</t>
  </si>
  <si>
    <t>D009.A29640</t>
  </si>
  <si>
    <t>ROOF STEP CHOC. BROWN 8017 120 P</t>
  </si>
  <si>
    <t>D009.A34681</t>
  </si>
  <si>
    <t>ROOF STEP ANTHRACITE 7021 120 P</t>
  </si>
  <si>
    <t>SEBA</t>
  </si>
  <si>
    <t>Snowstop for tilesheets</t>
  </si>
  <si>
    <t>1. Snow stop - 1 PC
2. Set of screws and rubbers - 1 PC</t>
  </si>
  <si>
    <t>SNOW STOP STEEL ROOF RSSTB RR750 130 P</t>
  </si>
  <si>
    <t>D009.A04880</t>
  </si>
  <si>
    <t>SNOW STOP STEEL ROOF RSSTB RR22 130 P</t>
  </si>
  <si>
    <t>D009.A03114</t>
  </si>
  <si>
    <t>SNOW STOP STEEL ROOF RSSTB RR23 130 P</t>
  </si>
  <si>
    <t>D009.A02848</t>
  </si>
  <si>
    <t>SNOW STOP STEEL ROOF RSSTB RR29 130 P</t>
  </si>
  <si>
    <t>D009.A02853</t>
  </si>
  <si>
    <t>SNOW STOP STEEL ROOF RSSTB RR32 130 P</t>
  </si>
  <si>
    <t>D009.A04883</t>
  </si>
  <si>
    <t>SNOW STOP STEEL ROOF RSSTB RR33 130 P</t>
  </si>
  <si>
    <t>D009.A04884</t>
  </si>
  <si>
    <t>SNOW STOP STEEL ROOF RSSTB RR887 130 P</t>
  </si>
  <si>
    <t>D009.A42045</t>
  </si>
  <si>
    <t>SNOW STOP STEEL ROOF RSSTB RR2H3 130 P</t>
  </si>
  <si>
    <t xml:space="preserve">Опора снігозатримувача або містка SG bracket для м/ч.
* - для монтажу містка необхідна додатково плита нахилу (inclication plate)
</t>
  </si>
  <si>
    <t>-</t>
  </si>
  <si>
    <t>опора</t>
  </si>
  <si>
    <t>D009.A71425</t>
  </si>
  <si>
    <t>SG bracket, flat tiles 500 RR23</t>
  </si>
  <si>
    <t>D009.A71426</t>
  </si>
  <si>
    <t>SG bracket, flat tiles 500 RR29</t>
  </si>
  <si>
    <t>D009.A71427</t>
  </si>
  <si>
    <t>SG bracket, flat tiles 500 RR32</t>
  </si>
  <si>
    <t>D009.A71428</t>
  </si>
  <si>
    <t>SG bracket, flat tiles 500 RR33</t>
  </si>
  <si>
    <t>SG bracket, flat tiles 500 RR750</t>
  </si>
  <si>
    <t>D009.A71430</t>
  </si>
  <si>
    <t>SG bracket, flat tiles 500 RR887</t>
  </si>
  <si>
    <t>D009.A71431</t>
  </si>
  <si>
    <t>SG bracket, flat tiles 500 RR2H3</t>
  </si>
  <si>
    <t>VAIDOTAI</t>
  </si>
  <si>
    <t>Комплект монтажу снігозатримувача або містка  UniSeam для Classic
* - для монтажу містка необхідна додатково плита нахилу (Inclination plate)</t>
  </si>
  <si>
    <t>D009.A70477</t>
  </si>
  <si>
    <t xml:space="preserve">Склад набору 
Кронштейн UniSeam – 2 шт
Затискний елемент з попередньо вкрученим болтом – 4 шт
</t>
  </si>
  <si>
    <t>Uniseam fastener SET RR887 V104</t>
  </si>
  <si>
    <t>Uniseam fastener SET RR750 V104</t>
  </si>
  <si>
    <t>D009.A70479</t>
  </si>
  <si>
    <t>Uniseam fastener SET RR33 V104</t>
  </si>
  <si>
    <t>D009.A70480</t>
  </si>
  <si>
    <t>Uniseam fastener SET RR32 V104</t>
  </si>
  <si>
    <t>D009.A70481</t>
  </si>
  <si>
    <t>Uniseam fastener SET RR2H3 V104</t>
  </si>
  <si>
    <t>D009.A70482</t>
  </si>
  <si>
    <t>Uniseam fastener SET RR29 V104</t>
  </si>
  <si>
    <t>D009.A70483</t>
  </si>
  <si>
    <t>Uniseam fastener SET RR23 V104</t>
  </si>
  <si>
    <t>D009.A70484</t>
  </si>
  <si>
    <t>Uniseam fastener SET RR22 V104</t>
  </si>
  <si>
    <t xml:space="preserve">Комплект монтажу снігозатримувача або містка  для н/профілів
* - для монтажу містка необхідна додатково плита нахилу (Inclination plate).
</t>
  </si>
  <si>
    <t>D009.A70485</t>
  </si>
  <si>
    <t xml:space="preserve">Склад набору 
Кронштейн – 2 шт
Прокладка EPDM – 2 шт
Гвинт 7 x 50 мм – 6 шт 
</t>
  </si>
  <si>
    <t>Trapez. sheets fastener SET RR887 V105</t>
  </si>
  <si>
    <t>Trapez. sheets fastener SET RR750 V105</t>
  </si>
  <si>
    <t>D009.A70487</t>
  </si>
  <si>
    <t>Trapez. sheets fastener SET RR33 V105</t>
  </si>
  <si>
    <t>D009.A70488</t>
  </si>
  <si>
    <t>Trapez. sheets fastener SET RR32 V105</t>
  </si>
  <si>
    <t>D009.A70489</t>
  </si>
  <si>
    <t>Trapez. sheets fastener SET RR2H3 V105</t>
  </si>
  <si>
    <t>D009.A70490</t>
  </si>
  <si>
    <t>Trapez. sheets fastener SET RR29 V105</t>
  </si>
  <si>
    <t>D009.A70491</t>
  </si>
  <si>
    <t>Trapez. sheets fastener SET RR23 V105</t>
  </si>
  <si>
    <t>D009.A70492</t>
  </si>
  <si>
    <t>Trapez. sheets fastener SET RR22 V105</t>
  </si>
  <si>
    <t>Комплект монтажу снігозатримувача або містка  для м/ч.
* - для монтажу містка необхідна додатково плита нахилу (Inclination plate).</t>
  </si>
  <si>
    <t>D009.A70494</t>
  </si>
  <si>
    <t>Склад набору:
кронштейн 2 шт;
заглушка 2 шт;
гвинт 7х50 мм 6 шт.</t>
  </si>
  <si>
    <t>Tile sheets fastener SET RR887 V101</t>
  </si>
  <si>
    <t>Tile sheets fastener SET RR750 V101</t>
  </si>
  <si>
    <t>D009.A70496</t>
  </si>
  <si>
    <t>Tile sheets fastener SET RR33 V101</t>
  </si>
  <si>
    <t>D009.A70497</t>
  </si>
  <si>
    <t>Tile sheets fastener SET RR32 V101</t>
  </si>
  <si>
    <t>D009.A70498</t>
  </si>
  <si>
    <t>Tile sheets fastener SET RR2H3 V101</t>
  </si>
  <si>
    <t>D009.A70499</t>
  </si>
  <si>
    <t>Tile sheets fastener SET RR29 V101</t>
  </si>
  <si>
    <t>D009.A70500</t>
  </si>
  <si>
    <t>Tile sheets fastener SET RR23 V101</t>
  </si>
  <si>
    <t>D009.A70917</t>
  </si>
  <si>
    <t>Tile sheets fastener SET RR22 V101</t>
  </si>
  <si>
    <t>D009.</t>
  </si>
  <si>
    <t>плита нахилу
* - додатковий элемент монтажу містків. Застосовується для всіх профілів.</t>
  </si>
  <si>
    <t>D009.A70501</t>
  </si>
  <si>
    <t xml:space="preserve">Склад набору 
Кронштейн – 2 шт 
Гвинт M8x16mm – 10 шт
Шайба M8 – 10 шт 
</t>
  </si>
  <si>
    <t>Inclination plate SET RR887 V100</t>
  </si>
  <si>
    <t>Inclination plate SET RR750 V100</t>
  </si>
  <si>
    <t>D009.A70503</t>
  </si>
  <si>
    <t>Inclination plate SET RR33 V100</t>
  </si>
  <si>
    <t>D009.A70504</t>
  </si>
  <si>
    <t>Inclination plate SET RR32 V100</t>
  </si>
  <si>
    <t>D009.A70505</t>
  </si>
  <si>
    <t>Inclination plate SET RR2H3 V100</t>
  </si>
  <si>
    <t>D009.A70506</t>
  </si>
  <si>
    <t>Inclination plate SET RR29 V100</t>
  </si>
  <si>
    <t>D009.A70507</t>
  </si>
  <si>
    <t>Inclination plate SET RR23 V100</t>
  </si>
  <si>
    <t>D009.A70508</t>
  </si>
  <si>
    <t>Inclination plate SET RR22 V100</t>
  </si>
  <si>
    <t>Комплект монтажу снігозатримувача або містка  для Hyygge
* - для монтажу містка необхідна додатково плита нахилу (Inclination plate).</t>
  </si>
  <si>
    <t>D009.A70509</t>
  </si>
  <si>
    <t>Hyygge fastener set RR33 V102</t>
  </si>
  <si>
    <t>Hyygge fastener set RR2H3 V102</t>
  </si>
  <si>
    <t>D009.A70511</t>
  </si>
  <si>
    <t>Hyygge fastener set RR23 V102</t>
  </si>
  <si>
    <t>D009.A70512</t>
  </si>
  <si>
    <t>Hyygge fastener set RR22 V102</t>
  </si>
  <si>
    <t>Комплект монтажу снігозатримувача або містка  для Finnera
* - для монтажу містка необхідна додатково плита нахилу (Inclination plate).</t>
  </si>
  <si>
    <t>D009.A70513</t>
  </si>
  <si>
    <t>Finnera fastener set RR887 V103</t>
  </si>
  <si>
    <t>Finnera fastener set RR750 V103</t>
  </si>
  <si>
    <t>D009.A70515</t>
  </si>
  <si>
    <t>Finnera fastener set RR33 V103</t>
  </si>
  <si>
    <t>D009.A70516</t>
  </si>
  <si>
    <t>Finnera fastener set RR32 V103</t>
  </si>
  <si>
    <t>D009.A70517</t>
  </si>
  <si>
    <t>Finnera fastener set RR2H3 V103</t>
  </si>
  <si>
    <t>D009.A70518</t>
  </si>
  <si>
    <t>Finnera fastener set RR29 V103</t>
  </si>
  <si>
    <t>D009.A70519</t>
  </si>
  <si>
    <t>Finnera fastener set RR23 V103</t>
  </si>
  <si>
    <t>D009.A70919</t>
  </si>
  <si>
    <t>Finnera fastener set RR22 V103</t>
  </si>
  <si>
    <t xml:space="preserve">Комплект монтажу сонячних панелей UniSeam для Classic
 </t>
  </si>
  <si>
    <t xml:space="preserve">Склад набору 
Кронштейн UniSeam – 2 шт
Затискний елемент з попередньо вкрученим болтом – 2 шт
Доступні кольори: чорний
</t>
  </si>
  <si>
    <t>Uniseam solar fastener SET RR33 V112</t>
  </si>
  <si>
    <t xml:space="preserve">Комплект монтажу сонячних панелей для м/ч
</t>
  </si>
  <si>
    <t>Склад набору :
Кронштейн – 2 шт  
Прокладка кругла - 4 шт; 
Прокладка 2 + 1 - 2шт;  
Гвинт M7x70mm – 6 шт 
Доступні кольори: чорний</t>
  </si>
  <si>
    <t>Tile sheets solar fastener SET RR33 V111</t>
  </si>
  <si>
    <t>ДОДАТКОВИЙ ПРАЙС ЛИСТ</t>
  </si>
  <si>
    <r>
      <t xml:space="preserve">           ПРОДУКЦІЯ РУУККІ Україна,  </t>
    </r>
    <r>
      <rPr>
        <b/>
        <sz val="46"/>
        <color theme="6"/>
        <rFont val="Cambria"/>
        <family val="1"/>
        <charset val="204"/>
        <scheme val="major"/>
      </rPr>
      <t>Plannja</t>
    </r>
    <r>
      <rPr>
        <b/>
        <sz val="46"/>
        <rFont val="Cambria"/>
        <family val="1"/>
        <charset val="204"/>
        <scheme val="major"/>
      </rPr>
      <t xml:space="preserve"> </t>
    </r>
  </si>
  <si>
    <t>Планки спеціальні</t>
  </si>
  <si>
    <t>Покриття/ Опис</t>
  </si>
  <si>
    <t>Роздрібна ціна,євро/м2</t>
  </si>
  <si>
    <t>Планка спеціальна</t>
  </si>
  <si>
    <t>0,5 мм</t>
  </si>
  <si>
    <t>0,45 мм</t>
  </si>
  <si>
    <t>Ruukki 20 rough  matt</t>
  </si>
  <si>
    <t>ZN - DX 51D Z350</t>
  </si>
  <si>
    <t xml:space="preserve">Планки спеціальні типу CL </t>
  </si>
  <si>
    <t>Зовнішній вибір</t>
  </si>
  <si>
    <t xml:space="preserve">Спец панель </t>
  </si>
  <si>
    <t xml:space="preserve">CL10 (H=40) </t>
  </si>
  <si>
    <t>корисна ширина190мм</t>
  </si>
  <si>
    <t>Ruukki 20 matt</t>
  </si>
  <si>
    <t>Спец панель фасадна Фасетті</t>
  </si>
  <si>
    <t xml:space="preserve">CL20 (H=40) </t>
  </si>
  <si>
    <t>Ціни вказані за корисну ширину :190мм</t>
  </si>
  <si>
    <t>Максимальна Довжина :3000мм</t>
  </si>
  <si>
    <t>Мінімальне замовлення для виробництва: 100м2</t>
  </si>
  <si>
    <t>Зелена сосна (RR11), Біла зима (RR20),Сіра галька (RR21),  Сірий  (RR22), Гірський  Сірий  (RR23), Жовтий(RR25), Червоний (RR29), Ясно-брунатний (RR30), Лісовий горіх (RR32),</t>
  </si>
  <si>
    <t>Північна нічь  (RR33), Блакитний (RR34), Блакитне озеро (RR35), Ясно-зелений (RR36), Зелений(RR37), Сріблястий металік (RR40), Темно- сріблястий металік(RR41),</t>
  </si>
  <si>
    <t xml:space="preserve">  Золотий металік (RR42), Мідний металік (RR43), Блакитний металік (RR44), Графітовий металік (RR45), Чорний металік (RR46), Зелений мох (RR531), Цегляно-Червоний (RR750), </t>
  </si>
  <si>
    <t>Баклажановий оксамит (RR779), Червоне вино (RR798), Каштан (RR887), Сріблястий(RR946),  Сірий графіт (RR2H3)</t>
  </si>
  <si>
    <t>Продукція Plannja *</t>
  </si>
  <si>
    <t>* під замовлення</t>
  </si>
  <si>
    <t>Клас Якості Продукции</t>
  </si>
  <si>
    <t>Группа цветов</t>
  </si>
  <si>
    <t>Роздрібна ціна,євро/шт</t>
  </si>
  <si>
    <t>Роздрібна ціна,грн/шт</t>
  </si>
  <si>
    <t xml:space="preserve">Scandic modular </t>
  </si>
  <si>
    <t>Plannja 30 rough matt</t>
  </si>
  <si>
    <t>RR</t>
  </si>
  <si>
    <t xml:space="preserve">Модульна металочерепиця, ціна вказана за 1 модуль  =  0.8 м2,  за корисну ширину. Під замовлення. </t>
  </si>
  <si>
    <t>Plannja 30</t>
  </si>
  <si>
    <t>Flex</t>
  </si>
  <si>
    <t>Ruukki 50+ M</t>
  </si>
  <si>
    <t xml:space="preserve">Модульна металочерепиця, ціна вказана за 1 модуль  =  0.75 м2,  за корисну  ширину. Під замовлення. </t>
  </si>
  <si>
    <t>Довжина (ММ)</t>
  </si>
  <si>
    <t>Максимальн  Довжина листа (ММ)</t>
  </si>
  <si>
    <t>Довжина хвилі (ММ)</t>
  </si>
  <si>
    <t>Повна ширина  листа (ММ)</t>
  </si>
  <si>
    <t>Корисна ширина листа(ММ)</t>
  </si>
  <si>
    <t>Висота  хвилі (ММ)</t>
  </si>
  <si>
    <t>Ширина хвилі (ММ)</t>
  </si>
  <si>
    <t>Товщина сталі (ММ)</t>
  </si>
  <si>
    <t>Кількість цинку Г/М2</t>
  </si>
  <si>
    <t>Мінімальний ухил покрівлі (°)</t>
  </si>
  <si>
    <t>Вага  КГ/М2</t>
  </si>
  <si>
    <t>Кількість штук  в пакуванні (шт)</t>
  </si>
  <si>
    <t>Кількість М2 в пакуванні (шт)</t>
  </si>
  <si>
    <t>Вага  пакування (кг)</t>
  </si>
  <si>
    <t>800 кг</t>
  </si>
  <si>
    <t>Розмір пакування  (см)</t>
  </si>
  <si>
    <t>100х120х37 см</t>
  </si>
  <si>
    <t>Приблизна відповідність кольорів RUUKKI / Plannja / RAL</t>
  </si>
  <si>
    <t>RR33</t>
  </si>
  <si>
    <t>RR2H3</t>
  </si>
  <si>
    <t>RR23</t>
  </si>
  <si>
    <t>RR887</t>
  </si>
  <si>
    <t>RR32</t>
  </si>
  <si>
    <t>RR29</t>
  </si>
  <si>
    <t>RR750</t>
  </si>
  <si>
    <t>RR11</t>
  </si>
  <si>
    <t>PL01</t>
  </si>
  <si>
    <t>PL10</t>
  </si>
  <si>
    <t>PL20</t>
  </si>
  <si>
    <t>PL56</t>
  </si>
  <si>
    <t>PL86</t>
  </si>
  <si>
    <t>PL22</t>
  </si>
  <si>
    <t>PL42</t>
  </si>
  <si>
    <t>PL13</t>
  </si>
  <si>
    <t>RAL 9005</t>
  </si>
  <si>
    <t>RAL 7021</t>
  </si>
  <si>
    <t>RAL 7024</t>
  </si>
  <si>
    <t>RAL 8017</t>
  </si>
  <si>
    <t>RAL 8019</t>
  </si>
  <si>
    <t>RAL 3009</t>
  </si>
  <si>
    <t>RAL 8004</t>
  </si>
  <si>
    <t>RAL 6020</t>
  </si>
  <si>
    <t>PL33</t>
  </si>
  <si>
    <t>PL60</t>
  </si>
  <si>
    <t>PL15</t>
  </si>
  <si>
    <t>PL45</t>
  </si>
  <si>
    <t>6021</t>
  </si>
  <si>
    <t>7040</t>
  </si>
  <si>
    <t>9007</t>
  </si>
  <si>
    <t>9006</t>
  </si>
  <si>
    <r>
      <t>Ціна за m</t>
    </r>
    <r>
      <rPr>
        <sz val="10"/>
        <rFont val="Calibri"/>
        <family val="2"/>
        <charset val="204"/>
      </rPr>
      <t>²</t>
    </r>
  </si>
  <si>
    <t>Soffit LINE</t>
  </si>
  <si>
    <t>Poliester</t>
  </si>
  <si>
    <t>Poliester Rough matt</t>
  </si>
  <si>
    <t>Корисна ширина: 315 mm</t>
  </si>
  <si>
    <t>GreenCoat Crown BT</t>
  </si>
  <si>
    <t>Poliester WOOD</t>
  </si>
  <si>
    <t>Довжина:  0,3-3,6 m</t>
  </si>
  <si>
    <t>Ціна за штуку.</t>
  </si>
  <si>
    <t>Soffit PANEL ( 315х3600 )</t>
  </si>
  <si>
    <t>Довжина: 3,6 m</t>
  </si>
  <si>
    <t xml:space="preserve">Start slat "J" flashing </t>
  </si>
  <si>
    <t>Довжина: 2,0 m</t>
  </si>
  <si>
    <t>External/Internal corner flashing</t>
  </si>
  <si>
    <t>Golden Oak</t>
  </si>
  <si>
    <t>Тип покриття</t>
  </si>
  <si>
    <t>Гарантія на технічні властивості</t>
  </si>
  <si>
    <t>Гарантія на естетичні властивості</t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</si>
  <si>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50 Plus</t>
    </r>
  </si>
  <si>
    <r>
      <t>GreenCoat Pural BT</t>
    </r>
    <r>
      <rPr>
        <vertAlign val="superscript"/>
        <sz val="11"/>
        <color rgb="FF181717"/>
        <rFont val="Arial"/>
        <family val="2"/>
      </rPr>
      <t>®</t>
    </r>
  </si>
  <si>
    <r>
      <t>GreenCoat Pural BT</t>
    </r>
    <r>
      <rPr>
        <vertAlign val="superscript"/>
        <sz val="11"/>
        <color rgb="FF181717"/>
        <rFont val="Arial"/>
        <family val="2"/>
      </rPr>
      <t>®</t>
    </r>
    <r>
      <rPr>
        <sz val="11"/>
        <color rgb="FF181717"/>
        <rFont val="Arial"/>
        <family val="2"/>
      </rPr>
      <t xml:space="preserve"> Matt</t>
    </r>
  </si>
  <si>
    <t>HIARC</t>
  </si>
  <si>
    <r>
      <t>GreenCoat Hiarc</t>
    </r>
    <r>
      <rPr>
        <vertAlign val="superscript"/>
        <sz val="11"/>
        <color rgb="FF181717"/>
        <rFont val="Arial"/>
        <family val="2"/>
      </rPr>
      <t>®</t>
    </r>
  </si>
  <si>
    <r>
      <t>GreenCoat Hiarc</t>
    </r>
    <r>
      <rPr>
        <vertAlign val="superscript"/>
        <sz val="11"/>
        <color rgb="FF181717"/>
        <rFont val="Arial"/>
        <family val="2"/>
      </rPr>
      <t>®</t>
    </r>
    <r>
      <rPr>
        <sz val="11"/>
        <color rgb="FF181717"/>
        <rFont val="Arial"/>
        <family val="2"/>
      </rPr>
      <t xml:space="preserve"> max</t>
    </r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</si>
  <si>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40</t>
    </r>
  </si>
  <si>
    <r>
      <t>GreenCoat Crown BT</t>
    </r>
    <r>
      <rPr>
        <vertAlign val="superscript"/>
        <sz val="11"/>
        <color rgb="FF181717"/>
        <rFont val="Arial"/>
        <family val="2"/>
      </rPr>
      <t>®</t>
    </r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</si>
  <si>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30</t>
    </r>
  </si>
  <si>
    <t>Rought Matt Polyester</t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</si>
  <si>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20</t>
    </r>
  </si>
  <si>
    <t>Водостічні системи</t>
  </si>
  <si>
    <r>
      <t>GreenCoat RWS</t>
    </r>
    <r>
      <rPr>
        <b/>
        <vertAlign val="superscript"/>
        <sz val="11"/>
        <color rgb="FF181717"/>
        <rFont val="Arial"/>
        <family val="2"/>
      </rPr>
      <t>®</t>
    </r>
  </si>
  <si>
    <t>www.ruukki.com/ukr/для-споживачів/продукти/originalna-markirovka</t>
  </si>
  <si>
    <t>1.01.2019 набув чинності новий ДСТУ 8802:2018 (державний стандарт, що встановлює загальні вимоги до виробів із тонколистової сталі з полімерним покриттям).</t>
  </si>
  <si>
    <t>Це вимоги відносяться до металочерепиці, профнастилів, фальцевих покрівель, касет.</t>
  </si>
  <si>
    <r>
      <t>Вимоги нового  </t>
    </r>
    <r>
      <rPr>
        <b/>
        <u/>
        <sz val="14"/>
        <rFont val="Calibri"/>
        <family val="2"/>
        <charset val="204"/>
      </rPr>
      <t>ДСТУ 8802:2018:</t>
    </r>
  </si>
  <si>
    <r>
      <t>·</t>
    </r>
    <r>
      <rPr>
        <sz val="14"/>
        <rFont val="Times New Roman"/>
        <family val="1"/>
        <charset val="204"/>
      </rPr>
      <t> </t>
    </r>
    <r>
      <rPr>
        <b/>
        <sz val="14"/>
        <rFont val="Calibri"/>
        <family val="2"/>
        <charset val="204"/>
      </rPr>
      <t xml:space="preserve">марка сталі: </t>
    </r>
  </si>
  <si>
    <t xml:space="preserve">‐ для металочерепиці, профлистів, фальцевих покрівель - пластичні та конструкційні DX51D та S220GD …S280GD </t>
  </si>
  <si>
    <t>‐ для несучих профлистів - тільки конструкційні S250GD …S350GD</t>
  </si>
  <si>
    <r>
      <t>·</t>
    </r>
    <r>
      <rPr>
        <b/>
        <sz val="14"/>
        <rFont val="Times New Roman"/>
        <family val="1"/>
        <charset val="204"/>
      </rPr>
      <t> товщина сировини (сталь + всі захисні шари) - не менше 0,45 мм, з урахуванням усіх допусків.</t>
    </r>
  </si>
  <si>
    <t xml:space="preserve">    ‐ Мінусовий допуск за товщиною від декларованої – не більше 0,03 мм.</t>
  </si>
  <si>
    <t>‐ При вимірюванні товщини виробу з матовим покриттям результат вимірювання необхідно зменшувати не менше, ніж на 5 мкм.</t>
  </si>
  <si>
    <r>
      <t>·</t>
    </r>
    <r>
      <rPr>
        <sz val="14"/>
        <rFont val="Times New Roman"/>
        <family val="1"/>
        <charset val="204"/>
      </rPr>
      <t> </t>
    </r>
    <r>
      <rPr>
        <b/>
        <sz val="14"/>
        <rFont val="Calibri"/>
        <family val="2"/>
        <charset val="204"/>
      </rPr>
      <t>вміст цинку за наявності полімерного покриття_для зовнішнього застосування:</t>
    </r>
  </si>
  <si>
    <r>
      <t>-</t>
    </r>
    <r>
      <rPr>
        <b/>
        <sz val="11"/>
        <rFont val="Calibri"/>
        <family val="2"/>
        <charset val="204"/>
      </rPr>
      <t xml:space="preserve"> мінімальна 140 г/м2 (за наявності Гарантії Постачальника 10 років)</t>
    </r>
  </si>
  <si>
    <r>
      <t>-</t>
    </r>
    <r>
      <rPr>
        <b/>
        <sz val="11"/>
        <rFont val="Calibri"/>
        <family val="2"/>
        <charset val="204"/>
      </rPr>
      <t xml:space="preserve"> рекомендована 225 г/м2</t>
    </r>
  </si>
  <si>
    <r>
      <t>·</t>
    </r>
    <r>
      <rPr>
        <sz val="14"/>
        <color rgb="FF000000"/>
        <rFont val="Times New Roman"/>
        <family val="1"/>
        <charset val="204"/>
      </rPr>
      <t> </t>
    </r>
    <r>
      <rPr>
        <b/>
        <sz val="14"/>
        <color rgb="FF000000"/>
        <rFont val="Calibri"/>
        <family val="2"/>
        <charset val="204"/>
      </rPr>
      <t>Гарантія щонайменше 10 років</t>
    </r>
  </si>
  <si>
    <r>
      <t>·</t>
    </r>
    <r>
      <rPr>
        <sz val="14"/>
        <color rgb="FF000000"/>
        <rFont val="Times New Roman"/>
        <family val="1"/>
        <charset val="204"/>
      </rPr>
      <t> </t>
    </r>
    <r>
      <rPr>
        <b/>
        <sz val="14"/>
        <color rgb="FF000000"/>
        <rFont val="Calibri"/>
        <family val="2"/>
        <charset val="204"/>
      </rPr>
      <t>Товщина цинку без полімерного покриття- не менше 275 г/м2</t>
    </r>
  </si>
  <si>
    <r>
      <t>·</t>
    </r>
    <r>
      <rPr>
        <b/>
        <sz val="14"/>
        <rFont val="Times New Roman"/>
        <family val="1"/>
        <charset val="204"/>
      </rPr>
      <t> Товщина полімерного покриття лицьового боку не менше 25мікрон для РЕ, і не менше 35мікрон-для РЕМА</t>
    </r>
  </si>
  <si>
    <r>
      <t>·</t>
    </r>
    <r>
      <rPr>
        <b/>
        <sz val="14"/>
        <rFont val="Times New Roman"/>
        <family val="1"/>
        <charset val="204"/>
      </rPr>
      <t> Обов'язкове маркування із зазначенням у назві продукту:</t>
    </r>
  </si>
  <si>
    <t>‐ Найменування продукту (Monterrey, Т15 тощо)</t>
  </si>
  <si>
    <t>-Найменування Виробника чи ТМ</t>
  </si>
  <si>
    <t>‐Товщина виробу (сировини)</t>
  </si>
  <si>
    <t>‐Марка сталі</t>
  </si>
  <si>
    <t>‐Маса цинку</t>
  </si>
  <si>
    <t>‐Тип та Товщина полімерного покриття</t>
  </si>
  <si>
    <t>* Продукція не вважається відповідною до цього стандарту, якщо вона відповідає окремим пунктам стандарту.</t>
  </si>
  <si>
    <t xml:space="preserve">   Докладніше на нашому сайті:</t>
  </si>
  <si>
    <t>www.ruukki.com/ukr/для-споживачів/news/news-details/21-11-2018-прийнято-новий-стандарт-дсту</t>
  </si>
  <si>
    <t xml:space="preserve">SIBA TECH BEND/OUTLET SQ. </t>
  </si>
  <si>
    <t>Коліно квадратне</t>
  </si>
  <si>
    <t xml:space="preserve">SIBA TECH CORNER EXT RND </t>
  </si>
  <si>
    <t>Кут ринви зовнішній напівкруглий/ прямокутний внутрішній</t>
  </si>
  <si>
    <t xml:space="preserve">SIBA TECH CORNER EXT SQ. </t>
  </si>
  <si>
    <t>Кут ринви зовнішній прямокутний/ напівкруглий внутрішній</t>
  </si>
  <si>
    <t xml:space="preserve">SIBA TECH DOWNPIPE 1M SQ. </t>
  </si>
  <si>
    <t>Труба водостічна квадратна 1м</t>
  </si>
  <si>
    <t xml:space="preserve">SIBA TECH DOWNPIPE 3M SQ. </t>
  </si>
  <si>
    <t>Труба водостічна квадратна 3м</t>
  </si>
  <si>
    <t xml:space="preserve">SIBA TECH GUT. BRA. COMP. RND </t>
  </si>
  <si>
    <t>Кронштейн ринви компактний напівкруглий</t>
  </si>
  <si>
    <t xml:space="preserve">SIBA TECH GUT. BRA. COMP. SQ. </t>
  </si>
  <si>
    <t>Кронштейн ринви компактний прямокутний</t>
  </si>
  <si>
    <t xml:space="preserve">SIBA TECH GUTTER HALFRND 4M </t>
  </si>
  <si>
    <t>Ринва 4м</t>
  </si>
  <si>
    <t xml:space="preserve">SIBA TECH GUTTER HALFRND 3M </t>
  </si>
  <si>
    <t>Ринва 3м</t>
  </si>
  <si>
    <t xml:space="preserve">SIBA TECH GUTTER OUTLET RND </t>
  </si>
  <si>
    <t>Водоприймач під круглу трубу 90мм</t>
  </si>
  <si>
    <t xml:space="preserve">SIBA TECH GUTTER OUTLET SQ. </t>
  </si>
  <si>
    <t>Водоприймач під квадратну трубу 80*80</t>
  </si>
  <si>
    <t xml:space="preserve">SIBA TECH GUTTER END LEFT </t>
  </si>
  <si>
    <t>Заглушка ринви ліва</t>
  </si>
  <si>
    <t xml:space="preserve">SIBA TECH GUTTER END RIGHT </t>
  </si>
  <si>
    <t>Заглушка ринви права</t>
  </si>
  <si>
    <t xml:space="preserve">SIBA TECH GUTTER JOINT </t>
  </si>
  <si>
    <t xml:space="preserve">SIBA TECH DPIPE BR. STONE SQ. </t>
  </si>
  <si>
    <t>Кріплення труби до цегляної стіни</t>
  </si>
  <si>
    <t xml:space="preserve">SIBA TECH DPIPE BR. WOOD SQ. </t>
  </si>
  <si>
    <t>Кріплення труби до дерев'яної стіни</t>
  </si>
  <si>
    <t xml:space="preserve">SIBA TECH GUT. BRA. LONG RND </t>
  </si>
  <si>
    <t>Кронштейн ринви довгий напівкруглий</t>
  </si>
  <si>
    <t xml:space="preserve">SIBA TECH GUT. BRA. LONG SQ. </t>
  </si>
  <si>
    <t>Кронштейн ринви довгий прямокутний</t>
  </si>
  <si>
    <t xml:space="preserve">SIBA TECH GUT. BRA. SHORT RND </t>
  </si>
  <si>
    <t>Кронштейн ринви короткий напівкруглий</t>
  </si>
  <si>
    <t xml:space="preserve">SIBA TECH GUT. BRA. SHORT SQ. </t>
  </si>
  <si>
    <t>Кронштейн ринви короткий прямокутний</t>
  </si>
  <si>
    <t>Доступно в кольорах: 23, 2Н3, 33, 887</t>
  </si>
  <si>
    <t>Кут ринви 90° (зовнішній)</t>
  </si>
  <si>
    <t>Кут ринви 90° ( внутрішній)</t>
  </si>
  <si>
    <t>Кут ринви 135° (зовнішній)</t>
  </si>
  <si>
    <t>Кут ринви 135°( внутрішній)</t>
  </si>
  <si>
    <t xml:space="preserve">SIBA GUTTER END UNVERSAL 150 </t>
  </si>
  <si>
    <t>SIBA GUTTER 150 4000 FILM</t>
  </si>
  <si>
    <t>SIBA GUTTER 150 2000 DFILM</t>
  </si>
  <si>
    <t xml:space="preserve">SIBA GUTTER JOINT CLAMP 150  </t>
  </si>
  <si>
    <t xml:space="preserve">SIBA CORNER EXT 150 90DEG  </t>
  </si>
  <si>
    <t xml:space="preserve">SIBA CORNER INT 150 90DEG  </t>
  </si>
  <si>
    <t xml:space="preserve">SIBA GUTTER OUTLET 150/100  </t>
  </si>
  <si>
    <t>Ринва Siba 150 2000</t>
  </si>
  <si>
    <t>Ринва Siba 150 4000</t>
  </si>
  <si>
    <t xml:space="preserve">З’єднувач ринви з пряжкою 150 </t>
  </si>
  <si>
    <t>Зовнішній кут 90° Siba 150 90DEG</t>
  </si>
  <si>
    <t>Внутрішній кут 90° Siba  150 90DEG</t>
  </si>
  <si>
    <t>Водоприймач ринви Siba 150/100</t>
  </si>
  <si>
    <t>розпродаж</t>
  </si>
  <si>
    <t>RAL 9005, 7021, 7024, 8017, 9010</t>
  </si>
  <si>
    <t>RAL 9005, 7021, 7024, 8017</t>
  </si>
  <si>
    <t>HIDDEN GUTTER BRACKET 150 RR</t>
  </si>
  <si>
    <t>Гак прихованої ринви 150 RR</t>
  </si>
  <si>
    <t>MASKING FLASH. FRONT 2400 CROWN BT/PURMAT BT RR</t>
  </si>
  <si>
    <t>Торцева накладна планка  2400 CROWN BT/ PURMAT BT RR</t>
  </si>
  <si>
    <t>MASKING FLASH. INT CORNER CROWN BT/PURMAT BT RR</t>
  </si>
  <si>
    <t>Внутрішня кутова накладна планка CROWN BT/ PURMAT BT  RR</t>
  </si>
  <si>
    <t>MASKING FLASH. EXT CORNER CROWN BT/ PURMAT BT RR</t>
  </si>
  <si>
    <t>Зовнішня кутова накладна планка CROWN BT /PURM BT RR</t>
  </si>
  <si>
    <t>UND. FLASH. HIDDEN GUT. 2,4M CROWN RR</t>
  </si>
  <si>
    <t>Планка для відведення конденсату 2,4м CROWN RR</t>
  </si>
  <si>
    <t>UND. FLASH. HIDDEN GUT. 2,4 PURMBT RR</t>
  </si>
  <si>
    <t>Планка для відведення конденсату 2,4м PURMAT RR</t>
  </si>
  <si>
    <t>FLASH. SPEC HIDDEN GUT. 2,4M CROWN RR</t>
  </si>
  <si>
    <t>Спеціальна вітрова планка прихованої ринви 2,4м CROWN RR</t>
  </si>
  <si>
    <t>FLASH. SPEC HIDDEN GUT. 2,4 PURMBT RR</t>
  </si>
  <si>
    <t>MASKING FLASH. FRONT 2400 PURM BT RR</t>
  </si>
  <si>
    <t>MASKING FLASH. INT CORNER PURM BT RR</t>
  </si>
  <si>
    <t>MASKING FLASH. EXT CORNER PURM BT RR</t>
  </si>
  <si>
    <t xml:space="preserve">Заглушка ринви Siba 150 </t>
  </si>
  <si>
    <t>DripStop</t>
  </si>
  <si>
    <t>Кронштейн кута ринви короткий</t>
  </si>
  <si>
    <t>self locking bent</t>
  </si>
  <si>
    <t>націнка до ціни профіля</t>
  </si>
  <si>
    <t>Детально про Sound Control</t>
  </si>
  <si>
    <t>Детально про Drip Stop</t>
  </si>
  <si>
    <t>Перехідний місток 3м</t>
  </si>
  <si>
    <t>Перехідний місток 0,6м</t>
  </si>
  <si>
    <t>Труба снігозатримувача 3м</t>
  </si>
  <si>
    <t>Труба снігозатримувача 1м</t>
  </si>
  <si>
    <t>Перехідний місток 1м</t>
  </si>
  <si>
    <t>Roof walkway 350x3000mm RR750 510 P</t>
  </si>
  <si>
    <t>Roof walkway 350x3000mm RR22 510 P</t>
  </si>
  <si>
    <t>Roof walkway 350x3000mm RR23 510 P</t>
  </si>
  <si>
    <t>Roof walkway 350x3000mm RR29 510 P</t>
  </si>
  <si>
    <t>Roof walkway 350x3000mm RR32 510 P</t>
  </si>
  <si>
    <t>Roof walkway 350x3000mm RR33 510 P</t>
  </si>
  <si>
    <t>Roof walkway 350x3000mm RR887  510 P</t>
  </si>
  <si>
    <t>Roof walkway 350x3000mm RR2H3 510 P</t>
  </si>
  <si>
    <t>Roof walkway 350x600mm RR750 510 P</t>
  </si>
  <si>
    <t>Roof walkway 350x600mm RR22 510 P</t>
  </si>
  <si>
    <t>Roof walkway 350x600mm RR23 510 P</t>
  </si>
  <si>
    <t>Roof walkway 350x600mm RR29 510 P</t>
  </si>
  <si>
    <t>Roof walkway 350x600mm RR32 510 P</t>
  </si>
  <si>
    <t>Roof walkway 350x600mm RR33 510 P</t>
  </si>
  <si>
    <t>Roof walkway 350x600mm RR887 510 P</t>
  </si>
  <si>
    <t>Roof walkway 350x600mm RR2H3 510 P</t>
  </si>
  <si>
    <t>Roof walkway 350x3000mm RR</t>
  </si>
  <si>
    <t>Roof walkway 350x1000mm RR</t>
  </si>
  <si>
    <t>Roof walkway 350x600mm RR</t>
  </si>
  <si>
    <t>Східець</t>
  </si>
  <si>
    <t>Направляюча</t>
  </si>
  <si>
    <t>Додатковий профіль снігозатримувача</t>
  </si>
  <si>
    <t>Крюк паска безпеки</t>
  </si>
  <si>
    <t>Плита нахилу</t>
  </si>
  <si>
    <t>T60</t>
  </si>
  <si>
    <t>T60-53-915</t>
  </si>
  <si>
    <t>Товщина: 0.5 mm</t>
  </si>
  <si>
    <t>Flat sheet 0,7  S280GD+Z275</t>
  </si>
  <si>
    <t xml:space="preserve"> S280GD+Z275 </t>
  </si>
  <si>
    <t>Flat sheet 0,7  S280GD+Z275 STRIPS</t>
  </si>
  <si>
    <t>T20 0,7 S280GD+Z275</t>
  </si>
  <si>
    <t xml:space="preserve">T35 0,7 S280GD+Z275 </t>
  </si>
  <si>
    <t xml:space="preserve">T60 0,7 S280GD+Z275 </t>
  </si>
  <si>
    <t xml:space="preserve">Саморізи нержавіючі </t>
  </si>
  <si>
    <t>4,2 x 25 mm</t>
  </si>
  <si>
    <t>www.ruukki.com/docs/default-source/roofing-documents/ukraine/листівки-ruukki/листівка_dripstop.pdf?sfvrsn=5638332247032070000</t>
  </si>
  <si>
    <t>Антиконденсатне покриття
DRIPSTOP</t>
  </si>
  <si>
    <t>Антиконденсатне покриття DRIPSTOP</t>
  </si>
  <si>
    <t>од вим</t>
  </si>
  <si>
    <t>м2</t>
  </si>
  <si>
    <t>SSAB 0,7mm S280GD + Zn275</t>
  </si>
  <si>
    <t>22,  23, 2H3, 33</t>
  </si>
  <si>
    <t>Hyygge  V** 0,6mm</t>
  </si>
  <si>
    <t>23, 2H3, 29, 32, 33, 750, 887</t>
  </si>
  <si>
    <t>Golden Oak,</t>
  </si>
  <si>
    <t xml:space="preserve">Golden Oak, </t>
  </si>
  <si>
    <t>PL</t>
  </si>
  <si>
    <t>UA</t>
  </si>
  <si>
    <t>Ruukki Classic  M (без SoundControl)</t>
  </si>
  <si>
    <t>SoundСontrol для Classic  C</t>
  </si>
  <si>
    <t xml:space="preserve">Склад набору 
Кронштейн – 2 шт 
Гвинт M8x16mm – 6 шт
Шайба M8 – 6 шт 
</t>
  </si>
  <si>
    <t>TS52-350-1140</t>
  </si>
  <si>
    <t>Роздрібна ціна, євро/шт</t>
  </si>
  <si>
    <t>S=0,8 m2</t>
  </si>
  <si>
    <t>S=0,75 m2</t>
  </si>
  <si>
    <r>
      <t xml:space="preserve">Hyygge ** 0,6mm                                   </t>
    </r>
    <r>
      <rPr>
        <sz val="16"/>
        <rFont val="Cambria"/>
        <family val="1"/>
        <charset val="204"/>
        <scheme val="major"/>
      </rPr>
      <t>S=0,34 m2</t>
    </r>
  </si>
  <si>
    <t>S=0,34 m2</t>
  </si>
  <si>
    <t>S=0,83 m2</t>
  </si>
  <si>
    <t>***) Модульна металочерепиця, ціна вказана за 1 модуль = 0.83 м2, за корисну ширину</t>
  </si>
  <si>
    <t>****) Модульна металочерепиця, ціна вказана за 1 модуль = 0.8 м2, за корисну ширину</t>
  </si>
  <si>
    <t>Finnera (350)****</t>
  </si>
  <si>
    <t>Finnera (330)*</t>
  </si>
  <si>
    <t>Економічний вибір: якість Рууккі за доступною ціною..</t>
  </si>
  <si>
    <t>Доступний і надійний вибір для щоденних потреб.</t>
  </si>
  <si>
    <t>RA1BB/AR</t>
  </si>
  <si>
    <t>внутрішня</t>
  </si>
  <si>
    <t>Планка торцева</t>
  </si>
  <si>
    <t xml:space="preserve">Планка торцева </t>
  </si>
  <si>
    <t>внутрішня для Арморіум.</t>
  </si>
  <si>
    <t>RA1BB</t>
  </si>
  <si>
    <t>Планка торцева (вітрова)</t>
  </si>
  <si>
    <t>n/a</t>
  </si>
  <si>
    <t>Софіт</t>
  </si>
  <si>
    <t>SIBA TECH Drain trap HL660E R4ODDT SQ.</t>
  </si>
  <si>
    <t>SIBA Drain trap HL660E R4ODDT</t>
  </si>
  <si>
    <t>Перелив каналізації під круглу трубу SIBA TECH      </t>
  </si>
  <si>
    <t>Перелив каналізації під квадратну трубу SIBA TECH</t>
  </si>
  <si>
    <t>2025_04</t>
  </si>
  <si>
    <t>Smart</t>
  </si>
  <si>
    <t>TS46-350-1120</t>
  </si>
  <si>
    <t xml:space="preserve">Ruukki Classic C  </t>
  </si>
  <si>
    <t xml:space="preserve">Ruukki Nordic C/D           </t>
  </si>
  <si>
    <t>Ruukki Classic (C/D/M)</t>
  </si>
  <si>
    <t>Ruukki Classic Silence (C/D)</t>
  </si>
  <si>
    <t>Код</t>
  </si>
  <si>
    <t>SR32-478</t>
  </si>
  <si>
    <t>SR35-475, SR32-478</t>
  </si>
  <si>
    <t>11,23,29,32,2Н3,750,887</t>
  </si>
  <si>
    <t>20, 21,23,32, 887</t>
  </si>
  <si>
    <t>Од.</t>
  </si>
  <si>
    <t>Зображення</t>
  </si>
  <si>
    <t>Ціна роздрібна, грн з ПДВ</t>
  </si>
  <si>
    <t>Ціна роздрібна, евро з ПДВ</t>
  </si>
  <si>
    <t>Ціна роздрібна, євро з ПДВ</t>
  </si>
  <si>
    <t>Ruukki 10 / 10RM</t>
  </si>
  <si>
    <t>Ruukki 10/10RM</t>
  </si>
  <si>
    <t xml:space="preserve">Стандартні кольори: Біла зима (RR 20),Гірський сірий (RR23), Червоний  (RR29)⁹, Лісовий горіх  (RR32), Нордична Ніч (RR33)⁹, СІРИЙ ГРАФІТ (2Н3)⁹ , Цегляно-червоний (RR750)⁹, Каштан (RR887)⁹. </t>
  </si>
  <si>
    <t>R20RM, R20, R10/10RM - 0,45 mm</t>
  </si>
  <si>
    <t>RAL 7016, 7024, 8017, 8019</t>
  </si>
  <si>
    <t>Товщина повна</t>
  </si>
  <si>
    <t>Товщина  повна 0,45 мм</t>
  </si>
  <si>
    <t>Товщина повна  0,45 мм</t>
  </si>
  <si>
    <t>Товщина повна 0,45 мм</t>
  </si>
  <si>
    <t>Ruukki 10 RM</t>
  </si>
  <si>
    <t>Ruukki 10</t>
  </si>
  <si>
    <t>Ruukki Quality class 10</t>
  </si>
  <si>
    <t>Базовий захіст від корозії</t>
  </si>
  <si>
    <t>Polmat</t>
  </si>
  <si>
    <t>Полмат</t>
  </si>
  <si>
    <t>RAL 7016, 7024, 8017, 8019, 6020³</t>
  </si>
  <si>
    <t>polyester /поліестер | polmat /полмат</t>
  </si>
  <si>
    <r>
      <t>Ruukki</t>
    </r>
    <r>
      <rPr>
        <b/>
        <vertAlign val="superscript"/>
        <sz val="12"/>
        <color rgb="FF181717"/>
        <rFont val="Arial"/>
        <family val="2"/>
      </rPr>
      <t>®</t>
    </r>
    <r>
      <rPr>
        <b/>
        <sz val="12"/>
        <color rgb="FF181717"/>
        <rFont val="Arial"/>
        <family val="2"/>
      </rPr>
      <t xml:space="preserve"> 10</t>
    </r>
  </si>
  <si>
    <t xml:space="preserve">Rough Matt Polyester </t>
  </si>
  <si>
    <t xml:space="preserve">Раф Мат Поліестер </t>
  </si>
  <si>
    <t>Ruukki 140  75м2</t>
  </si>
  <si>
    <r>
      <t>Міцність на розрив: &gt;160</t>
    </r>
    <r>
      <rPr>
        <sz val="9"/>
        <color indexed="8"/>
        <rFont val="Mentone"/>
      </rPr>
      <t>N (+/-30N)</t>
    </r>
  </si>
  <si>
    <t>щільність 140 гр/м2</t>
  </si>
  <si>
    <t>Підкладка мультифункціональна</t>
  </si>
  <si>
    <t>Багатофункціональний мат під фальцеву покрівлю</t>
  </si>
  <si>
    <t>Вага: 300 г/м2</t>
  </si>
  <si>
    <t>Товщина: 8мм</t>
  </si>
  <si>
    <t>UV стійкість:  3 міс.</t>
  </si>
  <si>
    <t>Температура: -40 /+100 "С</t>
  </si>
  <si>
    <t>Ruukki 40 RM</t>
  </si>
  <si>
    <t>R50, R40, R40 RM - 0,5 mm</t>
  </si>
  <si>
    <t>R40 RM - 0,5 mm</t>
  </si>
  <si>
    <t>R30 - 0,5 mm</t>
  </si>
  <si>
    <t>Eurovent MAT 35м2</t>
  </si>
  <si>
    <t>1,4м*25мп</t>
  </si>
  <si>
    <t>Дійсний з 17.03.2026</t>
  </si>
  <si>
    <t>TS55-350-1100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</si>
</sst>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;\-#,##0.00\ &quot;€&quot;"/>
    <numFmt numFmtId="165" formatCode="#,##0.00\ &quot;€&quot;"/>
    <numFmt numFmtId="166" formatCode="#,##0.00\ [$€-1]"/>
    <numFmt numFmtId="167" formatCode="#,##0.00\ &quot;₴&quot;"/>
  </numFmts>
  <fonts count="16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</font>
    <font>
      <sz val="1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</font>
    <font>
      <sz val="14"/>
      <name val="Arial"/>
      <family val="2"/>
      <charset val="204"/>
    </font>
    <font>
      <sz val="10"/>
      <name val="Arial"/>
      <family val="1"/>
    </font>
    <font>
      <sz val="10"/>
      <name val="Arial"/>
      <family val="1"/>
      <charset val="204"/>
    </font>
    <font>
      <sz val="10"/>
      <name val="Arial"/>
      <family val="2"/>
      <charset val="204"/>
    </font>
    <font>
      <sz val="9"/>
      <color indexed="8"/>
      <name val="Mentone"/>
    </font>
    <font>
      <sz val="11.5"/>
      <color indexed="8"/>
      <name val="Arial"/>
      <family val="2"/>
      <charset val="204"/>
    </font>
    <font>
      <sz val="16"/>
      <name val="Cambria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38"/>
      <scheme val="minor"/>
    </font>
    <font>
      <sz val="18"/>
      <name val="Cambria"/>
      <family val="1"/>
      <scheme val="major"/>
    </font>
    <font>
      <b/>
      <sz val="18"/>
      <name val="Cambria"/>
      <family val="1"/>
      <charset val="204"/>
      <scheme val="major"/>
    </font>
    <font>
      <b/>
      <sz val="46"/>
      <name val="Cambria"/>
      <family val="1"/>
      <charset val="204"/>
      <scheme val="major"/>
    </font>
    <font>
      <b/>
      <sz val="32"/>
      <name val="Cambria"/>
      <family val="1"/>
      <scheme val="major"/>
    </font>
    <font>
      <b/>
      <sz val="12"/>
      <name val="Cambria"/>
      <family val="1"/>
      <scheme val="major"/>
    </font>
    <font>
      <sz val="16"/>
      <name val="Cambria"/>
      <family val="1"/>
      <charset val="204"/>
      <scheme val="major"/>
    </font>
    <font>
      <b/>
      <sz val="16"/>
      <name val="Cambria"/>
      <family val="1"/>
      <scheme val="major"/>
    </font>
    <font>
      <sz val="16"/>
      <name val="Cambria"/>
      <family val="1"/>
      <scheme val="major"/>
    </font>
    <font>
      <b/>
      <sz val="20"/>
      <color rgb="FFFF0000"/>
      <name val="Cambria"/>
      <family val="1"/>
      <scheme val="major"/>
    </font>
    <font>
      <b/>
      <sz val="16"/>
      <color rgb="FFFF0000"/>
      <name val="Cambria"/>
      <family val="1"/>
      <scheme val="major"/>
    </font>
    <font>
      <sz val="16"/>
      <color rgb="FFFF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4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b/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6"/>
      <name val="Cambria"/>
      <family val="1"/>
      <charset val="204"/>
      <scheme val="major"/>
    </font>
    <font>
      <b/>
      <sz val="16"/>
      <color theme="1"/>
      <name val="Cambria"/>
      <family val="1"/>
      <scheme val="major"/>
    </font>
    <font>
      <b/>
      <sz val="12"/>
      <color rgb="FFFF0000"/>
      <name val="Cambria"/>
      <family val="1"/>
      <charset val="204"/>
      <scheme val="major"/>
    </font>
    <font>
      <sz val="16"/>
      <color rgb="FFFF0000"/>
      <name val="Cambria"/>
      <family val="1"/>
      <charset val="204"/>
      <scheme val="major"/>
    </font>
    <font>
      <b/>
      <sz val="16"/>
      <color rgb="FFFF0000"/>
      <name val="Cambria"/>
      <family val="1"/>
      <charset val="204"/>
      <scheme val="major"/>
    </font>
    <font>
      <b/>
      <sz val="12"/>
      <color theme="1"/>
      <name val="Cambria"/>
      <family val="1"/>
    </font>
    <font>
      <b/>
      <sz val="26"/>
      <color rgb="FFFF0000"/>
      <name val="Cambria"/>
      <family val="1"/>
      <scheme val="major"/>
    </font>
    <font>
      <sz val="26"/>
      <name val="Cambria"/>
      <family val="1"/>
      <scheme val="major"/>
    </font>
    <font>
      <b/>
      <sz val="18"/>
      <name val="Cambria"/>
      <family val="1"/>
      <scheme val="major"/>
    </font>
    <font>
      <sz val="18"/>
      <color theme="1"/>
      <name val="Arial"/>
      <family val="2"/>
      <charset val="204"/>
    </font>
    <font>
      <sz val="11"/>
      <color rgb="FFFFFFFF"/>
      <name val="Arial"/>
      <family val="2"/>
      <charset val="204"/>
    </font>
    <font>
      <sz val="12"/>
      <name val="Cambria"/>
      <family val="1"/>
      <charset val="204"/>
      <scheme val="major"/>
    </font>
    <font>
      <sz val="16"/>
      <color theme="0" tint="-0.499984740745262"/>
      <name val="Cambria"/>
      <family val="1"/>
      <charset val="204"/>
      <scheme val="major"/>
    </font>
    <font>
      <sz val="16"/>
      <color rgb="FF996633"/>
      <name val="Cambria"/>
      <family val="1"/>
      <charset val="204"/>
      <scheme val="major"/>
    </font>
    <font>
      <sz val="16"/>
      <color rgb="FFCC3300"/>
      <name val="Cambria"/>
      <family val="1"/>
      <charset val="204"/>
      <scheme val="major"/>
    </font>
    <font>
      <sz val="16"/>
      <color theme="6" tint="-0.249977111117893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8"/>
      <color theme="1"/>
      <name val="Cambria"/>
      <family val="1"/>
      <charset val="204"/>
      <scheme val="major"/>
    </font>
    <font>
      <b/>
      <sz val="28"/>
      <color rgb="FFFF0000"/>
      <name val="Cambria"/>
      <family val="1"/>
      <scheme val="major"/>
    </font>
    <font>
      <sz val="10"/>
      <color theme="1"/>
      <name val="Arial"/>
      <family val="2"/>
      <charset val="204"/>
    </font>
    <font>
      <b/>
      <sz val="18"/>
      <color rgb="FFFF0000"/>
      <name val="Cambria"/>
      <family val="1"/>
      <scheme val="major"/>
    </font>
    <font>
      <sz val="12"/>
      <name val="Cambria"/>
      <family val="1"/>
      <scheme val="major"/>
    </font>
    <font>
      <i/>
      <sz val="16"/>
      <name val="Cambria"/>
      <family val="1"/>
      <charset val="204"/>
      <scheme val="major"/>
    </font>
    <font>
      <b/>
      <sz val="11"/>
      <color theme="1"/>
      <name val="Calibri"/>
      <family val="2"/>
      <charset val="204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4"/>
      <color theme="1"/>
      <name val="Arial"/>
      <family val="2"/>
      <charset val="204"/>
    </font>
    <font>
      <b/>
      <i/>
      <sz val="12"/>
      <name val="Cambria"/>
      <family val="1"/>
      <charset val="204"/>
      <scheme val="major"/>
    </font>
    <font>
      <b/>
      <sz val="12"/>
      <name val="Calibri"/>
      <family val="2"/>
      <charset val="204"/>
    </font>
    <font>
      <b/>
      <sz val="12"/>
      <name val="Arial"/>
      <family val="1"/>
      <charset val="204"/>
    </font>
    <font>
      <b/>
      <sz val="12"/>
      <name val="Cambria"/>
      <family val="2"/>
      <charset val="204"/>
    </font>
    <font>
      <b/>
      <sz val="12"/>
      <name val="Arial"/>
      <family val="2"/>
      <charset val="204"/>
    </font>
    <font>
      <b/>
      <sz val="46"/>
      <color rgb="FFFF0000"/>
      <name val="Cambria"/>
      <family val="1"/>
      <charset val="204"/>
      <scheme val="major"/>
    </font>
    <font>
      <b/>
      <sz val="46"/>
      <color theme="6"/>
      <name val="Cambria"/>
      <family val="1"/>
      <charset val="204"/>
      <scheme val="major"/>
    </font>
    <font>
      <b/>
      <sz val="10"/>
      <name val="Cambria"/>
      <family val="1"/>
      <scheme val="major"/>
    </font>
    <font>
      <sz val="11"/>
      <name val="Calibri"/>
      <family val="2"/>
    </font>
    <font>
      <sz val="10"/>
      <name val="Cambria"/>
      <family val="1"/>
      <scheme val="major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i/>
      <sz val="16"/>
      <color theme="1"/>
      <name val="Calibri"/>
      <family val="2"/>
      <scheme val="minor"/>
    </font>
    <font>
      <sz val="11"/>
      <name val="Cambria"/>
      <family val="1"/>
    </font>
    <font>
      <b/>
      <sz val="8"/>
      <name val="Cambria"/>
      <family val="1"/>
      <charset val="204"/>
    </font>
    <font>
      <sz val="11"/>
      <color theme="1"/>
      <name val="Cambria"/>
      <family val="1"/>
    </font>
    <font>
      <b/>
      <sz val="12"/>
      <color rgb="FF181717"/>
      <name val="Arial"/>
      <family val="2"/>
    </font>
    <font>
      <b/>
      <vertAlign val="superscript"/>
      <sz val="12"/>
      <color rgb="FF181717"/>
      <name val="Arial"/>
      <family val="2"/>
    </font>
    <font>
      <sz val="11"/>
      <color rgb="FF181717"/>
      <name val="Arial"/>
      <family val="2"/>
    </font>
    <font>
      <vertAlign val="superscript"/>
      <sz val="11"/>
      <color rgb="FF181717"/>
      <name val="Arial"/>
      <family val="2"/>
    </font>
    <font>
      <sz val="12"/>
      <color rgb="FF181717"/>
      <name val="Arial"/>
      <family val="2"/>
    </font>
    <font>
      <b/>
      <sz val="11"/>
      <color rgb="FF181717"/>
      <name val="Arial"/>
      <family val="2"/>
    </font>
    <font>
      <b/>
      <vertAlign val="superscript"/>
      <sz val="11"/>
      <color rgb="FF181717"/>
      <name val="Arial"/>
      <family val="2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u/>
      <sz val="14"/>
      <color rgb="FF000000"/>
      <name val="Calibri"/>
      <family val="2"/>
      <charset val="204"/>
    </font>
    <font>
      <b/>
      <u/>
      <sz val="14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4"/>
      <name val="Symbol"/>
      <family val="1"/>
      <charset val="2"/>
    </font>
    <font>
      <sz val="14"/>
      <name val="Times New Roman"/>
      <family val="1"/>
      <charset val="204"/>
    </font>
    <font>
      <b/>
      <sz val="14"/>
      <name val="Calibri"/>
      <family val="2"/>
      <charset val="204"/>
    </font>
    <font>
      <sz val="14"/>
      <color rgb="FF000000"/>
      <name val="Symbol"/>
      <family val="1"/>
      <charset val="2"/>
    </font>
    <font>
      <sz val="14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i/>
      <sz val="11"/>
      <name val="Calibri"/>
      <family val="2"/>
      <charset val="204"/>
    </font>
    <font>
      <i/>
      <sz val="10"/>
      <name val="Arial"/>
      <family val="2"/>
      <charset val="204"/>
    </font>
    <font>
      <sz val="12"/>
      <color rgb="FFFF0000"/>
      <name val="Cambria"/>
      <family val="1"/>
      <scheme val="major"/>
    </font>
    <font>
      <b/>
      <sz val="10"/>
      <name val="Cambria"/>
      <family val="1"/>
      <charset val="204"/>
    </font>
    <font>
      <i/>
      <sz val="16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theme="1"/>
      <name val="Cambria"/>
      <family val="1"/>
    </font>
    <font>
      <sz val="10"/>
      <name val="Cambria"/>
      <family val="1"/>
    </font>
    <font>
      <b/>
      <sz val="16"/>
      <color theme="0"/>
      <name val="Cambria"/>
      <family val="1"/>
    </font>
    <font>
      <sz val="16"/>
      <name val="Cambria"/>
      <family val="1"/>
    </font>
    <font>
      <sz val="16"/>
      <color theme="1"/>
      <name val="Cambria"/>
      <family val="1"/>
    </font>
    <font>
      <sz val="14"/>
      <name val="Cambria"/>
      <family val="1"/>
      <charset val="204"/>
      <scheme val="major"/>
    </font>
    <font>
      <b/>
      <sz val="16"/>
      <color rgb="FFFF0000"/>
      <name val="Cambria"/>
      <family val="1"/>
    </font>
    <font>
      <sz val="10"/>
      <name val="Arial"/>
      <family val="2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1"/>
      <name val="Calibri"/>
      <family val="2"/>
      <charset val="204"/>
      <scheme val="minor"/>
    </font>
    <font>
      <i/>
      <sz val="11"/>
      <name val="Calibri"/>
      <family val="2"/>
      <charset val="238"/>
      <scheme val="minor"/>
    </font>
    <font>
      <sz val="14"/>
      <color rgb="FFFF0000"/>
      <name val="Cambria"/>
      <family val="1"/>
      <scheme val="major"/>
    </font>
    <font>
      <b/>
      <sz val="14"/>
      <name val="Symbol"/>
      <family val="1"/>
      <charset val="204"/>
    </font>
    <font>
      <b/>
      <sz val="14"/>
      <name val="Times New Roman"/>
      <family val="1"/>
      <charset val="204"/>
    </font>
    <font>
      <b/>
      <sz val="14"/>
      <name val="Symbol"/>
      <family val="1"/>
      <charset val="2"/>
    </font>
    <font>
      <b/>
      <sz val="11"/>
      <name val="Calibri"/>
      <family val="2"/>
    </font>
    <font>
      <sz val="20"/>
      <color rgb="FFFF0000"/>
      <name val="Cambria"/>
      <family val="1"/>
    </font>
    <font>
      <b/>
      <sz val="12"/>
      <color rgb="FFFF0000"/>
      <name val="Arial"/>
      <family val="2"/>
    </font>
    <font>
      <sz val="20"/>
      <name val="Cambria"/>
      <family val="1"/>
    </font>
    <font>
      <b/>
      <sz val="8"/>
      <name val="Cambria"/>
      <family val="1"/>
      <scheme val="major"/>
    </font>
    <font>
      <b/>
      <sz val="8"/>
      <color rgb="FFFF0000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sz val="11"/>
      <color rgb="FF0070C0"/>
      <name val="Cambria"/>
      <family val="1"/>
    </font>
    <font>
      <b/>
      <sz val="11"/>
      <name val="Cambria"/>
      <family val="1"/>
    </font>
    <font>
      <sz val="8"/>
      <name val="Cambria"/>
      <family val="1"/>
    </font>
    <font>
      <u/>
      <sz val="10"/>
      <name val="Arial"/>
      <family val="2"/>
      <charset val="204"/>
    </font>
    <font>
      <b/>
      <sz val="11"/>
      <color rgb="FFFF0000"/>
      <name val="Cambria"/>
      <family val="1"/>
      <charset val="204"/>
    </font>
    <font>
      <sz val="11"/>
      <color theme="1" tint="0.34998626667073579"/>
      <name val="Cambria"/>
      <family val="1"/>
      <charset val="204"/>
      <scheme val="major"/>
    </font>
    <font>
      <b/>
      <sz val="16"/>
      <name val="Calibri"/>
      <family val="2"/>
      <charset val="204"/>
    </font>
    <font>
      <b/>
      <sz val="9"/>
      <name val="Cambria"/>
      <family val="1"/>
      <scheme val="major"/>
    </font>
    <font>
      <sz val="8"/>
      <name val="Arial"/>
      <family val="2"/>
      <charset val="204"/>
    </font>
    <font>
      <b/>
      <sz val="10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b/>
      <i/>
      <sz val="18"/>
      <color rgb="FFFF0000"/>
      <name val="Cambria"/>
      <family val="1"/>
      <charset val="204"/>
      <scheme val="major"/>
    </font>
    <font>
      <b/>
      <sz val="16"/>
      <name val="Cambria"/>
      <family val="1"/>
    </font>
    <font>
      <sz val="16"/>
      <color rgb="FFFF0000"/>
      <name val="Cambria"/>
      <family val="1"/>
    </font>
    <font>
      <sz val="11"/>
      <name val="Cambria"/>
      <family val="1"/>
      <charset val="204"/>
      <scheme val="major"/>
    </font>
    <font>
      <sz val="8"/>
      <name val="Arial"/>
      <family val="2"/>
      <charset val="204"/>
    </font>
    <font>
      <b/>
      <sz val="10"/>
      <name val="Cambria"/>
      <family val="1"/>
    </font>
    <font>
      <b/>
      <sz val="18"/>
      <name val="Cambria"/>
      <family val="1"/>
    </font>
    <font>
      <sz val="14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DE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rgb="FFFF0000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E84F36"/>
      </top>
      <bottom style="thick">
        <color rgb="FFE84F36"/>
      </bottom>
      <diagonal/>
    </border>
    <border>
      <left/>
      <right/>
      <top style="thick">
        <color rgb="FFE84F36"/>
      </top>
      <bottom/>
      <diagonal/>
    </border>
    <border>
      <left/>
      <right/>
      <top/>
      <bottom style="thick">
        <color rgb="FFE84F36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ck">
        <color theme="0" tint="-0.14996795556505021"/>
      </right>
      <top style="thick">
        <color theme="0" tint="-0.14996795556505021"/>
      </top>
      <bottom/>
      <diagonal/>
    </border>
    <border>
      <left/>
      <right style="thick">
        <color theme="0" tint="-0.1499679555650502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9">
    <xf numFmtId="0" fontId="0" fillId="0" borderId="0"/>
    <xf numFmtId="0" fontId="19" fillId="0" borderId="0"/>
    <xf numFmtId="0" fontId="74" fillId="0" borderId="0"/>
    <xf numFmtId="0" fontId="94" fillId="0" borderId="0" applyNumberForma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74" fillId="0" borderId="0"/>
    <xf numFmtId="0" fontId="118" fillId="0" borderId="0"/>
    <xf numFmtId="0" fontId="4" fillId="0" borderId="0"/>
  </cellStyleXfs>
  <cellXfs count="754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6" fillId="0" borderId="0" xfId="0" applyFont="1"/>
    <xf numFmtId="0" fontId="20" fillId="0" borderId="0" xfId="0" applyFont="1" applyAlignment="1">
      <alignment wrapText="1"/>
    </xf>
    <xf numFmtId="0" fontId="7" fillId="0" borderId="0" xfId="0" applyFont="1"/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wrapText="1"/>
    </xf>
    <xf numFmtId="0" fontId="25" fillId="0" borderId="0" xfId="0" applyFont="1" applyAlignment="1">
      <alignment horizontal="right" wrapText="1"/>
    </xf>
    <xf numFmtId="0" fontId="26" fillId="0" borderId="0" xfId="0" applyFont="1"/>
    <xf numFmtId="0" fontId="27" fillId="0" borderId="0" xfId="0" applyFont="1" applyAlignment="1">
      <alignment wrapTex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19" xfId="0" applyFont="1" applyBorder="1"/>
    <xf numFmtId="0" fontId="29" fillId="0" borderId="19" xfId="0" applyFont="1" applyBorder="1" applyAlignment="1">
      <alignment wrapText="1"/>
    </xf>
    <xf numFmtId="0" fontId="27" fillId="0" borderId="19" xfId="0" applyFont="1" applyBorder="1" applyAlignment="1">
      <alignment horizontal="left"/>
    </xf>
    <xf numFmtId="0" fontId="27" fillId="0" borderId="19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27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165" fontId="26" fillId="0" borderId="0" xfId="0" applyNumberFormat="1" applyFont="1" applyAlignment="1">
      <alignment horizontal="left"/>
    </xf>
    <xf numFmtId="165" fontId="27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34" fillId="3" borderId="0" xfId="0" applyFont="1" applyFill="1" applyAlignment="1">
      <alignment horizontal="left" vertical="top"/>
    </xf>
    <xf numFmtId="0" fontId="34" fillId="3" borderId="0" xfId="0" applyFont="1" applyFill="1" applyAlignment="1">
      <alignment horizontal="left" vertical="top" wrapText="1"/>
    </xf>
    <xf numFmtId="0" fontId="38" fillId="3" borderId="0" xfId="0" applyFont="1" applyFill="1" applyAlignment="1">
      <alignment horizontal="left" vertical="top"/>
    </xf>
    <xf numFmtId="0" fontId="38" fillId="3" borderId="0" xfId="0" applyFont="1" applyFill="1" applyAlignment="1">
      <alignment horizontal="center" vertical="top"/>
    </xf>
    <xf numFmtId="0" fontId="40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164" fontId="26" fillId="0" borderId="0" xfId="0" applyNumberFormat="1" applyFont="1" applyAlignment="1">
      <alignment horizontal="center" vertical="top"/>
    </xf>
    <xf numFmtId="2" fontId="36" fillId="0" borderId="0" xfId="0" applyNumberFormat="1" applyFont="1" applyAlignment="1">
      <alignment horizontal="center" vertical="top"/>
    </xf>
    <xf numFmtId="0" fontId="27" fillId="0" borderId="22" xfId="0" applyFont="1" applyBorder="1" applyAlignment="1">
      <alignment horizontal="left" vertical="top" wrapText="1"/>
    </xf>
    <xf numFmtId="0" fontId="40" fillId="0" borderId="22" xfId="0" applyFont="1" applyBorder="1" applyAlignment="1">
      <alignment horizontal="left" vertical="top"/>
    </xf>
    <xf numFmtId="164" fontId="26" fillId="0" borderId="22" xfId="0" applyNumberFormat="1" applyFont="1" applyBorder="1" applyAlignment="1">
      <alignment horizontal="center" vertical="top"/>
    </xf>
    <xf numFmtId="2" fontId="36" fillId="0" borderId="22" xfId="0" applyNumberFormat="1" applyFont="1" applyBorder="1" applyAlignment="1">
      <alignment horizontal="center" vertical="top"/>
    </xf>
    <xf numFmtId="0" fontId="41" fillId="0" borderId="0" xfId="0" applyFont="1" applyAlignment="1">
      <alignment horizontal="left" vertical="top"/>
    </xf>
    <xf numFmtId="0" fontId="42" fillId="0" borderId="0" xfId="0" applyFont="1" applyAlignment="1">
      <alignment horizontal="left" vertical="top" wrapText="1"/>
    </xf>
    <xf numFmtId="0" fontId="43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/>
    </xf>
    <xf numFmtId="0" fontId="44" fillId="0" borderId="0" xfId="0" applyFont="1" applyAlignment="1">
      <alignment horizontal="left"/>
    </xf>
    <xf numFmtId="0" fontId="45" fillId="0" borderId="19" xfId="0" applyFont="1" applyBorder="1"/>
    <xf numFmtId="0" fontId="45" fillId="0" borderId="19" xfId="0" applyFont="1" applyBorder="1" applyAlignment="1">
      <alignment wrapText="1"/>
    </xf>
    <xf numFmtId="0" fontId="46" fillId="0" borderId="19" xfId="0" applyFont="1" applyBorder="1" applyAlignment="1">
      <alignment horizontal="left"/>
    </xf>
    <xf numFmtId="0" fontId="46" fillId="0" borderId="19" xfId="0" applyFont="1" applyBorder="1" applyAlignment="1">
      <alignment horizontal="center"/>
    </xf>
    <xf numFmtId="0" fontId="34" fillId="3" borderId="0" xfId="0" applyFont="1" applyFill="1" applyAlignment="1">
      <alignment horizontal="center" vertical="top" wrapText="1"/>
    </xf>
    <xf numFmtId="0" fontId="47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top"/>
    </xf>
    <xf numFmtId="165" fontId="20" fillId="0" borderId="0" xfId="0" applyNumberFormat="1" applyFont="1" applyAlignment="1">
      <alignment horizontal="center" vertical="top"/>
    </xf>
    <xf numFmtId="0" fontId="47" fillId="0" borderId="21" xfId="0" applyFont="1" applyBorder="1" applyAlignment="1">
      <alignment horizontal="left" vertical="top"/>
    </xf>
    <xf numFmtId="165" fontId="20" fillId="0" borderId="21" xfId="0" applyNumberFormat="1" applyFont="1" applyBorder="1" applyAlignment="1">
      <alignment horizontal="center" vertical="top"/>
    </xf>
    <xf numFmtId="165" fontId="20" fillId="0" borderId="20" xfId="0" applyNumberFormat="1" applyFont="1" applyBorder="1" applyAlignment="1">
      <alignment horizontal="center" vertical="top"/>
    </xf>
    <xf numFmtId="0" fontId="20" fillId="0" borderId="0" xfId="0" applyFont="1" applyAlignment="1">
      <alignment horizontal="left" vertical="top"/>
    </xf>
    <xf numFmtId="0" fontId="48" fillId="0" borderId="0" xfId="0" applyFont="1" applyAlignment="1">
      <alignment horizontal="left" vertical="top" wrapText="1"/>
    </xf>
    <xf numFmtId="0" fontId="45" fillId="0" borderId="0" xfId="0" applyFont="1"/>
    <xf numFmtId="0" fontId="27" fillId="0" borderId="0" xfId="0" applyFont="1"/>
    <xf numFmtId="2" fontId="27" fillId="0" borderId="0" xfId="0" applyNumberFormat="1" applyFont="1" applyAlignment="1">
      <alignment horizontal="center"/>
    </xf>
    <xf numFmtId="0" fontId="34" fillId="3" borderId="0" xfId="0" applyFont="1" applyFill="1" applyAlignment="1">
      <alignment horizontal="center" vertical="top"/>
    </xf>
    <xf numFmtId="0" fontId="26" fillId="0" borderId="0" xfId="0" applyFont="1" applyAlignment="1">
      <alignment horizontal="left" vertical="top"/>
    </xf>
    <xf numFmtId="2" fontId="27" fillId="0" borderId="0" xfId="0" applyNumberFormat="1" applyFont="1" applyAlignment="1">
      <alignment horizontal="center" vertical="top"/>
    </xf>
    <xf numFmtId="0" fontId="8" fillId="0" borderId="0" xfId="0" applyFont="1"/>
    <xf numFmtId="0" fontId="27" fillId="0" borderId="21" xfId="0" applyFont="1" applyBorder="1" applyAlignment="1">
      <alignment horizontal="left" vertical="top" wrapText="1"/>
    </xf>
    <xf numFmtId="0" fontId="27" fillId="0" borderId="0" xfId="0" applyFont="1" applyAlignment="1">
      <alignment horizontal="center" vertical="top"/>
    </xf>
    <xf numFmtId="0" fontId="39" fillId="0" borderId="0" xfId="0" applyFont="1" applyAlignment="1">
      <alignment horizontal="left" vertical="top" wrapText="1"/>
    </xf>
    <xf numFmtId="0" fontId="49" fillId="0" borderId="0" xfId="0" applyFont="1"/>
    <xf numFmtId="0" fontId="33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vertical="center" wrapText="1"/>
    </xf>
    <xf numFmtId="0" fontId="50" fillId="0" borderId="0" xfId="0" applyFont="1" applyAlignment="1">
      <alignment horizontal="right" vertical="top" wrapText="1"/>
    </xf>
    <xf numFmtId="0" fontId="50" fillId="0" borderId="0" xfId="0" applyFont="1" applyAlignment="1">
      <alignment horizontal="center" vertical="top" wrapText="1"/>
    </xf>
    <xf numFmtId="0" fontId="33" fillId="0" borderId="0" xfId="0" applyFont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/>
    </xf>
    <xf numFmtId="0" fontId="53" fillId="0" borderId="11" xfId="0" applyFont="1" applyBorder="1" applyAlignment="1">
      <alignment horizontal="center" vertical="center"/>
    </xf>
    <xf numFmtId="0" fontId="54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4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top"/>
    </xf>
    <xf numFmtId="0" fontId="51" fillId="0" borderId="16" xfId="0" applyFont="1" applyBorder="1" applyAlignment="1">
      <alignment horizontal="center" vertical="top" wrapText="1"/>
    </xf>
    <xf numFmtId="0" fontId="52" fillId="0" borderId="16" xfId="0" applyFont="1" applyBorder="1" applyAlignment="1">
      <alignment horizontal="center" vertical="top"/>
    </xf>
    <xf numFmtId="0" fontId="53" fillId="0" borderId="16" xfId="0" applyFont="1" applyBorder="1" applyAlignment="1">
      <alignment horizontal="center" vertical="top"/>
    </xf>
    <xf numFmtId="0" fontId="54" fillId="0" borderId="17" xfId="0" applyFont="1" applyBorder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39" fillId="0" borderId="0" xfId="0" applyFont="1"/>
    <xf numFmtId="49" fontId="55" fillId="5" borderId="0" xfId="0" applyNumberFormat="1" applyFont="1" applyFill="1" applyAlignment="1">
      <alignment horizontal="left" vertical="center" wrapText="1"/>
    </xf>
    <xf numFmtId="0" fontId="27" fillId="0" borderId="0" xfId="0" applyFont="1" applyAlignment="1">
      <alignment horizontal="center" wrapText="1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165" fontId="47" fillId="0" borderId="0" xfId="0" applyNumberFormat="1" applyFont="1" applyAlignment="1">
      <alignment horizontal="center" vertical="top"/>
    </xf>
    <xf numFmtId="165" fontId="47" fillId="0" borderId="21" xfId="0" applyNumberFormat="1" applyFont="1" applyBorder="1" applyAlignment="1">
      <alignment horizontal="center" vertical="top"/>
    </xf>
    <xf numFmtId="0" fontId="47" fillId="4" borderId="0" xfId="0" applyFont="1" applyFill="1" applyAlignment="1">
      <alignment horizontal="left" vertical="top" wrapText="1"/>
    </xf>
    <xf numFmtId="0" fontId="20" fillId="4" borderId="0" xfId="0" applyFont="1" applyFill="1" applyAlignment="1">
      <alignment horizontal="left" vertical="top" wrapText="1"/>
    </xf>
    <xf numFmtId="0" fontId="47" fillId="4" borderId="0" xfId="0" applyFont="1" applyFill="1" applyAlignment="1">
      <alignment horizontal="left" vertical="top"/>
    </xf>
    <xf numFmtId="165" fontId="47" fillId="4" borderId="0" xfId="0" applyNumberFormat="1" applyFont="1" applyFill="1" applyAlignment="1">
      <alignment horizontal="center" vertical="top"/>
    </xf>
    <xf numFmtId="165" fontId="20" fillId="4" borderId="0" xfId="0" applyNumberFormat="1" applyFont="1" applyFill="1" applyAlignment="1">
      <alignment horizontal="center" vertical="top"/>
    </xf>
    <xf numFmtId="0" fontId="20" fillId="4" borderId="21" xfId="0" applyFont="1" applyFill="1" applyBorder="1" applyAlignment="1">
      <alignment horizontal="left" vertical="top" wrapText="1"/>
    </xf>
    <xf numFmtId="0" fontId="47" fillId="4" borderId="21" xfId="0" applyFont="1" applyFill="1" applyBorder="1" applyAlignment="1">
      <alignment horizontal="left" vertical="top"/>
    </xf>
    <xf numFmtId="165" fontId="47" fillId="4" borderId="21" xfId="0" applyNumberFormat="1" applyFont="1" applyFill="1" applyBorder="1" applyAlignment="1">
      <alignment horizontal="center" vertical="top"/>
    </xf>
    <xf numFmtId="165" fontId="20" fillId="4" borderId="21" xfId="0" applyNumberFormat="1" applyFont="1" applyFill="1" applyBorder="1" applyAlignment="1">
      <alignment horizontal="center" vertical="top"/>
    </xf>
    <xf numFmtId="165" fontId="56" fillId="4" borderId="0" xfId="0" applyNumberFormat="1" applyFont="1" applyFill="1" applyAlignment="1">
      <alignment horizontal="center" vertical="top"/>
    </xf>
    <xf numFmtId="0" fontId="37" fillId="0" borderId="0" xfId="0" applyFont="1"/>
    <xf numFmtId="0" fontId="34" fillId="0" borderId="0" xfId="0" applyFont="1" applyAlignment="1">
      <alignment horizontal="left"/>
    </xf>
    <xf numFmtId="0" fontId="57" fillId="0" borderId="0" xfId="0" applyFont="1"/>
    <xf numFmtId="0" fontId="30" fillId="0" borderId="0" xfId="0" applyFont="1"/>
    <xf numFmtId="14" fontId="25" fillId="0" borderId="0" xfId="0" applyNumberFormat="1" applyFont="1" applyAlignment="1">
      <alignment horizontal="right" wrapText="1"/>
    </xf>
    <xf numFmtId="0" fontId="39" fillId="0" borderId="0" xfId="0" applyFont="1" applyAlignment="1">
      <alignment horizontal="left"/>
    </xf>
    <xf numFmtId="165" fontId="26" fillId="0" borderId="0" xfId="0" applyNumberFormat="1" applyFont="1" applyAlignment="1">
      <alignment horizontal="center" vertical="top"/>
    </xf>
    <xf numFmtId="0" fontId="27" fillId="0" borderId="9" xfId="0" applyFont="1" applyBorder="1"/>
    <xf numFmtId="0" fontId="26" fillId="0" borderId="9" xfId="0" applyFont="1" applyBorder="1" applyAlignment="1">
      <alignment horizontal="left" vertical="top"/>
    </xf>
    <xf numFmtId="2" fontId="27" fillId="0" borderId="9" xfId="0" applyNumberFormat="1" applyFont="1" applyBorder="1" applyAlignment="1">
      <alignment horizontal="center" vertical="top"/>
    </xf>
    <xf numFmtId="0" fontId="26" fillId="4" borderId="0" xfId="0" applyFont="1" applyFill="1" applyAlignment="1">
      <alignment horizontal="left" vertical="top" wrapText="1"/>
    </xf>
    <xf numFmtId="0" fontId="27" fillId="4" borderId="0" xfId="0" applyFont="1" applyFill="1" applyAlignment="1">
      <alignment horizontal="left" vertical="top" wrapText="1"/>
    </xf>
    <xf numFmtId="0" fontId="26" fillId="4" borderId="0" xfId="0" applyFont="1" applyFill="1" applyAlignment="1">
      <alignment horizontal="left" vertical="top"/>
    </xf>
    <xf numFmtId="165" fontId="26" fillId="4" borderId="0" xfId="0" applyNumberFormat="1" applyFont="1" applyFill="1" applyAlignment="1">
      <alignment horizontal="center" vertical="top"/>
    </xf>
    <xf numFmtId="2" fontId="27" fillId="4" borderId="0" xfId="0" applyNumberFormat="1" applyFont="1" applyFill="1" applyAlignment="1">
      <alignment horizontal="center" vertical="top"/>
    </xf>
    <xf numFmtId="0" fontId="27" fillId="4" borderId="9" xfId="0" applyFont="1" applyFill="1" applyBorder="1" applyAlignment="1">
      <alignment horizontal="left" vertical="top" wrapText="1"/>
    </xf>
    <xf numFmtId="0" fontId="26" fillId="4" borderId="9" xfId="0" applyFont="1" applyFill="1" applyBorder="1" applyAlignment="1">
      <alignment horizontal="left" vertical="top"/>
    </xf>
    <xf numFmtId="2" fontId="27" fillId="4" borderId="9" xfId="0" applyNumberFormat="1" applyFont="1" applyFill="1" applyBorder="1" applyAlignment="1">
      <alignment horizontal="center" vertical="top"/>
    </xf>
    <xf numFmtId="0" fontId="27" fillId="0" borderId="9" xfId="0" applyFont="1" applyBorder="1" applyAlignment="1">
      <alignment horizontal="left" vertical="top" wrapText="1"/>
    </xf>
    <xf numFmtId="0" fontId="39" fillId="4" borderId="0" xfId="0" applyFont="1" applyFill="1" applyAlignment="1">
      <alignment horizontal="left" vertical="top" wrapText="1"/>
    </xf>
    <xf numFmtId="165" fontId="27" fillId="0" borderId="0" xfId="0" applyNumberFormat="1" applyFont="1" applyAlignment="1">
      <alignment horizontal="center" vertical="top"/>
    </xf>
    <xf numFmtId="0" fontId="32" fillId="0" borderId="1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0" fontId="32" fillId="0" borderId="3" xfId="0" applyFont="1" applyBorder="1" applyAlignment="1">
      <alignment vertical="center"/>
    </xf>
    <xf numFmtId="0" fontId="32" fillId="0" borderId="3" xfId="0" applyFont="1" applyBorder="1" applyAlignment="1">
      <alignment horizontal="left" vertical="center"/>
    </xf>
    <xf numFmtId="0" fontId="34" fillId="0" borderId="2" xfId="0" applyFont="1" applyBorder="1" applyAlignment="1">
      <alignment vertical="center"/>
    </xf>
    <xf numFmtId="0" fontId="32" fillId="2" borderId="4" xfId="0" applyFont="1" applyFill="1" applyBorder="1" applyAlignment="1">
      <alignment vertical="center"/>
    </xf>
    <xf numFmtId="0" fontId="33" fillId="2" borderId="5" xfId="0" applyFont="1" applyFill="1" applyBorder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5" xfId="0" applyFont="1" applyFill="1" applyBorder="1" applyAlignment="1">
      <alignment vertical="center"/>
    </xf>
    <xf numFmtId="0" fontId="32" fillId="0" borderId="4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32" fillId="0" borderId="4" xfId="0" applyFont="1" applyBorder="1" applyAlignment="1">
      <alignment vertical="center"/>
    </xf>
    <xf numFmtId="0" fontId="33" fillId="0" borderId="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5" fillId="0" borderId="5" xfId="0" applyFont="1" applyBorder="1" applyAlignment="1">
      <alignment horizontal="left" vertical="center"/>
    </xf>
    <xf numFmtId="0" fontId="58" fillId="0" borderId="0" xfId="0" applyFont="1" applyAlignment="1">
      <alignment horizontal="left"/>
    </xf>
    <xf numFmtId="0" fontId="32" fillId="0" borderId="6" xfId="0" applyFont="1" applyBorder="1" applyAlignment="1">
      <alignment vertical="center"/>
    </xf>
    <xf numFmtId="0" fontId="33" fillId="0" borderId="7" xfId="0" applyFont="1" applyBorder="1" applyAlignment="1">
      <alignment vertical="center"/>
    </xf>
    <xf numFmtId="0" fontId="32" fillId="0" borderId="8" xfId="0" applyFont="1" applyBorder="1" applyAlignment="1">
      <alignment vertical="center"/>
    </xf>
    <xf numFmtId="0" fontId="32" fillId="0" borderId="8" xfId="0" applyFont="1" applyBorder="1" applyAlignment="1">
      <alignment horizontal="left" vertical="center" wrapText="1"/>
    </xf>
    <xf numFmtId="0" fontId="37" fillId="0" borderId="7" xfId="0" applyFont="1" applyBorder="1" applyAlignment="1">
      <alignment horizontal="left" vertical="center"/>
    </xf>
    <xf numFmtId="0" fontId="29" fillId="0" borderId="0" xfId="0" applyFont="1" applyAlignment="1">
      <alignment wrapTex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 vertical="top"/>
    </xf>
    <xf numFmtId="0" fontId="27" fillId="0" borderId="9" xfId="0" applyFont="1" applyBorder="1" applyAlignment="1">
      <alignment horizontal="left" vertical="top"/>
    </xf>
    <xf numFmtId="0" fontId="27" fillId="4" borderId="0" xfId="0" applyFont="1" applyFill="1" applyAlignment="1">
      <alignment horizontal="left" vertical="top"/>
    </xf>
    <xf numFmtId="0" fontId="27" fillId="4" borderId="9" xfId="0" applyFont="1" applyFill="1" applyBorder="1" applyAlignment="1">
      <alignment horizontal="left" vertical="top"/>
    </xf>
    <xf numFmtId="0" fontId="39" fillId="4" borderId="0" xfId="0" applyFont="1" applyFill="1"/>
    <xf numFmtId="0" fontId="50" fillId="0" borderId="0" xfId="0" applyFont="1" applyAlignment="1">
      <alignment horizontal="left" vertical="center" wrapText="1"/>
    </xf>
    <xf numFmtId="0" fontId="25" fillId="4" borderId="0" xfId="0" applyFont="1" applyFill="1" applyAlignment="1">
      <alignment horizontal="left" vertical="top" wrapText="1"/>
    </xf>
    <xf numFmtId="0" fontId="27" fillId="4" borderId="21" xfId="0" applyFont="1" applyFill="1" applyBorder="1" applyAlignment="1">
      <alignment horizontal="left" vertical="top" wrapText="1"/>
    </xf>
    <xf numFmtId="0" fontId="27" fillId="4" borderId="21" xfId="0" applyFont="1" applyFill="1" applyBorder="1" applyAlignment="1">
      <alignment horizontal="left" vertical="top"/>
    </xf>
    <xf numFmtId="165" fontId="26" fillId="4" borderId="21" xfId="0" applyNumberFormat="1" applyFont="1" applyFill="1" applyBorder="1" applyAlignment="1">
      <alignment horizontal="center" vertical="top"/>
    </xf>
    <xf numFmtId="0" fontId="33" fillId="0" borderId="0" xfId="0" applyFont="1" applyAlignment="1">
      <alignment horizontal="left" vertical="top"/>
    </xf>
    <xf numFmtId="0" fontId="26" fillId="0" borderId="0" xfId="0" applyFont="1" applyAlignment="1">
      <alignment wrapText="1"/>
    </xf>
    <xf numFmtId="0" fontId="27" fillId="0" borderId="21" xfId="0" applyFont="1" applyBorder="1" applyAlignment="1">
      <alignment horizontal="left" vertical="top"/>
    </xf>
    <xf numFmtId="165" fontId="26" fillId="0" borderId="21" xfId="0" applyNumberFormat="1" applyFont="1" applyBorder="1" applyAlignment="1">
      <alignment horizontal="center" vertical="top"/>
    </xf>
    <xf numFmtId="2" fontId="27" fillId="0" borderId="21" xfId="0" applyNumberFormat="1" applyFont="1" applyBorder="1" applyAlignment="1">
      <alignment horizontal="center" vertical="top"/>
    </xf>
    <xf numFmtId="0" fontId="26" fillId="4" borderId="23" xfId="0" applyFont="1" applyFill="1" applyBorder="1" applyAlignment="1">
      <alignment horizontal="left" vertical="top" wrapText="1"/>
    </xf>
    <xf numFmtId="0" fontId="27" fillId="4" borderId="23" xfId="0" applyFont="1" applyFill="1" applyBorder="1" applyAlignment="1">
      <alignment horizontal="left" vertical="top" wrapText="1"/>
    </xf>
    <xf numFmtId="2" fontId="27" fillId="4" borderId="21" xfId="0" applyNumberFormat="1" applyFont="1" applyFill="1" applyBorder="1" applyAlignment="1">
      <alignment horizontal="center" vertical="top"/>
    </xf>
    <xf numFmtId="0" fontId="57" fillId="0" borderId="19" xfId="0" applyFont="1" applyBorder="1"/>
    <xf numFmtId="0" fontId="34" fillId="3" borderId="24" xfId="0" applyFont="1" applyFill="1" applyBorder="1" applyAlignment="1">
      <alignment vertical="top"/>
    </xf>
    <xf numFmtId="0" fontId="27" fillId="0" borderId="0" xfId="0" applyFont="1" applyAlignment="1">
      <alignment vertical="top"/>
    </xf>
    <xf numFmtId="0" fontId="27" fillId="4" borderId="0" xfId="0" applyFont="1" applyFill="1" applyAlignment="1">
      <alignment vertical="top"/>
    </xf>
    <xf numFmtId="0" fontId="27" fillId="4" borderId="0" xfId="0" applyFont="1" applyFill="1" applyAlignment="1">
      <alignment vertical="top" wrapText="1"/>
    </xf>
    <xf numFmtId="165" fontId="27" fillId="4" borderId="0" xfId="0" applyNumberFormat="1" applyFont="1" applyFill="1" applyAlignment="1">
      <alignment horizontal="center" vertical="top"/>
    </xf>
    <xf numFmtId="0" fontId="26" fillId="4" borderId="21" xfId="0" applyFont="1" applyFill="1" applyBorder="1" applyAlignment="1">
      <alignment horizontal="left" vertical="top" wrapText="1"/>
    </xf>
    <xf numFmtId="165" fontId="27" fillId="4" borderId="21" xfId="0" applyNumberFormat="1" applyFont="1" applyFill="1" applyBorder="1" applyAlignment="1">
      <alignment horizontal="center" vertical="top"/>
    </xf>
    <xf numFmtId="0" fontId="59" fillId="0" borderId="19" xfId="0" applyFont="1" applyBorder="1" applyAlignment="1">
      <alignment wrapText="1"/>
    </xf>
    <xf numFmtId="0" fontId="20" fillId="0" borderId="19" xfId="0" applyFont="1" applyBorder="1" applyAlignment="1">
      <alignment horizontal="left"/>
    </xf>
    <xf numFmtId="0" fontId="20" fillId="0" borderId="19" xfId="0" applyFont="1" applyBorder="1" applyAlignment="1">
      <alignment horizontal="center"/>
    </xf>
    <xf numFmtId="0" fontId="21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top"/>
    </xf>
    <xf numFmtId="0" fontId="27" fillId="0" borderId="0" xfId="0" quotePrefix="1" applyFont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34" fillId="0" borderId="21" xfId="0" applyFont="1" applyBorder="1" applyAlignment="1">
      <alignment horizontal="left" vertical="top" wrapText="1"/>
    </xf>
    <xf numFmtId="0" fontId="27" fillId="0" borderId="21" xfId="0" applyFont="1" applyBorder="1" applyAlignment="1">
      <alignment horizontal="center" vertical="top"/>
    </xf>
    <xf numFmtId="2" fontId="36" fillId="4" borderId="0" xfId="0" applyNumberFormat="1" applyFont="1" applyFill="1" applyAlignment="1">
      <alignment horizontal="center" vertical="top"/>
    </xf>
    <xf numFmtId="0" fontId="34" fillId="4" borderId="0" xfId="0" applyFont="1" applyFill="1" applyAlignment="1">
      <alignment horizontal="left" vertical="top" wrapText="1"/>
    </xf>
    <xf numFmtId="0" fontId="27" fillId="4" borderId="0" xfId="0" applyFont="1" applyFill="1" applyAlignment="1">
      <alignment horizontal="center" vertical="top"/>
    </xf>
    <xf numFmtId="0" fontId="27" fillId="4" borderId="21" xfId="0" applyFont="1" applyFill="1" applyBorder="1" applyAlignment="1">
      <alignment horizontal="center" vertical="top"/>
    </xf>
    <xf numFmtId="0" fontId="26" fillId="0" borderId="23" xfId="0" applyFont="1" applyBorder="1" applyAlignment="1">
      <alignment horizontal="left" vertical="top" wrapText="1"/>
    </xf>
    <xf numFmtId="0" fontId="27" fillId="0" borderId="23" xfId="0" applyFont="1" applyBorder="1" applyAlignment="1">
      <alignment horizontal="left" vertical="top" wrapText="1"/>
    </xf>
    <xf numFmtId="0" fontId="27" fillId="0" borderId="23" xfId="0" applyFont="1" applyBorder="1" applyAlignment="1">
      <alignment horizontal="left" vertical="top"/>
    </xf>
    <xf numFmtId="0" fontId="26" fillId="0" borderId="21" xfId="0" applyFont="1" applyBorder="1" applyAlignment="1">
      <alignment horizontal="left" vertical="top" wrapText="1"/>
    </xf>
    <xf numFmtId="0" fontId="25" fillId="0" borderId="0" xfId="0" quotePrefix="1" applyFont="1" applyAlignment="1">
      <alignment horizontal="left" vertical="top" wrapText="1"/>
    </xf>
    <xf numFmtId="165" fontId="27" fillId="0" borderId="21" xfId="0" applyNumberFormat="1" applyFont="1" applyBorder="1" applyAlignment="1">
      <alignment horizontal="center" vertical="top"/>
    </xf>
    <xf numFmtId="0" fontId="24" fillId="0" borderId="0" xfId="0" applyFont="1"/>
    <xf numFmtId="0" fontId="60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2" fontId="36" fillId="0" borderId="9" xfId="0" applyNumberFormat="1" applyFont="1" applyBorder="1" applyAlignment="1">
      <alignment horizontal="center" vertical="top"/>
    </xf>
    <xf numFmtId="2" fontId="36" fillId="4" borderId="9" xfId="0" applyNumberFormat="1" applyFont="1" applyFill="1" applyBorder="1" applyAlignment="1">
      <alignment horizontal="center" vertical="top"/>
    </xf>
    <xf numFmtId="0" fontId="58" fillId="0" borderId="0" xfId="0" applyFont="1"/>
    <xf numFmtId="0" fontId="29" fillId="0" borderId="0" xfId="0" applyFont="1"/>
    <xf numFmtId="0" fontId="39" fillId="4" borderId="23" xfId="0" applyFont="1" applyFill="1" applyBorder="1" applyAlignment="1">
      <alignment horizontal="left" vertical="top" wrapText="1"/>
    </xf>
    <xf numFmtId="0" fontId="39" fillId="0" borderId="0" xfId="0" quotePrefix="1" applyFont="1" applyAlignment="1">
      <alignment horizontal="left" vertical="top" wrapText="1"/>
    </xf>
    <xf numFmtId="0" fontId="14" fillId="0" borderId="0" xfId="0" applyFont="1"/>
    <xf numFmtId="0" fontId="39" fillId="0" borderId="0" xfId="0" applyFont="1" applyAlignment="1">
      <alignment wrapText="1"/>
    </xf>
    <xf numFmtId="0" fontId="27" fillId="4" borderId="0" xfId="0" quotePrefix="1" applyFont="1" applyFill="1" applyAlignment="1">
      <alignment horizontal="left" vertical="top" wrapText="1"/>
    </xf>
    <xf numFmtId="2" fontId="27" fillId="0" borderId="0" xfId="0" applyNumberFormat="1" applyFont="1" applyAlignment="1">
      <alignment horizontal="right"/>
    </xf>
    <xf numFmtId="2" fontId="27" fillId="0" borderId="19" xfId="0" applyNumberFormat="1" applyFont="1" applyBorder="1" applyAlignment="1">
      <alignment horizontal="center"/>
    </xf>
    <xf numFmtId="0" fontId="39" fillId="4" borderId="0" xfId="0" quotePrefix="1" applyFont="1" applyFill="1" applyAlignment="1">
      <alignment horizontal="left" vertical="top" wrapText="1"/>
    </xf>
    <xf numFmtId="49" fontId="39" fillId="0" borderId="0" xfId="0" applyNumberFormat="1" applyFont="1" applyAlignment="1">
      <alignment horizontal="left" vertical="top" wrapText="1"/>
    </xf>
    <xf numFmtId="2" fontId="34" fillId="3" borderId="0" xfId="0" applyNumberFormat="1" applyFont="1" applyFill="1" applyAlignment="1">
      <alignment horizontal="center" vertical="top"/>
    </xf>
    <xf numFmtId="0" fontId="60" fillId="3" borderId="0" xfId="0" applyFont="1" applyFill="1" applyAlignment="1">
      <alignment horizontal="center" vertical="top"/>
    </xf>
    <xf numFmtId="2" fontId="60" fillId="3" borderId="0" xfId="0" applyNumberFormat="1" applyFont="1" applyFill="1" applyAlignment="1">
      <alignment horizontal="center" vertical="top"/>
    </xf>
    <xf numFmtId="0" fontId="61" fillId="0" borderId="0" xfId="0" applyFont="1" applyAlignment="1">
      <alignment horizontal="left" vertical="top"/>
    </xf>
    <xf numFmtId="0" fontId="47" fillId="0" borderId="0" xfId="0" quotePrefix="1" applyFont="1" applyAlignment="1">
      <alignment horizontal="left" vertical="top" wrapText="1"/>
    </xf>
    <xf numFmtId="0" fontId="37" fillId="0" borderId="0" xfId="0" applyFont="1" applyAlignment="1">
      <alignment horizontal="left" vertical="top"/>
    </xf>
    <xf numFmtId="0" fontId="62" fillId="0" borderId="0" xfId="0" applyFont="1" applyAlignment="1">
      <alignment vertical="center"/>
    </xf>
    <xf numFmtId="0" fontId="17" fillId="0" borderId="0" xfId="0" applyFont="1" applyAlignment="1">
      <alignment horizontal="left" vertical="top"/>
    </xf>
    <xf numFmtId="0" fontId="63" fillId="0" borderId="0" xfId="0" applyFont="1"/>
    <xf numFmtId="0" fontId="64" fillId="0" borderId="0" xfId="0" applyFont="1" applyAlignment="1">
      <alignment horizontal="left" vertical="top" wrapText="1"/>
    </xf>
    <xf numFmtId="0" fontId="64" fillId="0" borderId="0" xfId="0" applyFont="1" applyAlignment="1">
      <alignment horizontal="left" vertical="top"/>
    </xf>
    <xf numFmtId="165" fontId="63" fillId="0" borderId="0" xfId="0" applyNumberFormat="1" applyFont="1" applyAlignment="1">
      <alignment horizontal="center" vertical="top"/>
    </xf>
    <xf numFmtId="2" fontId="64" fillId="0" borderId="0" xfId="0" applyNumberFormat="1" applyFont="1" applyAlignment="1">
      <alignment horizontal="center"/>
    </xf>
    <xf numFmtId="0" fontId="18" fillId="0" borderId="0" xfId="0" applyFont="1"/>
    <xf numFmtId="0" fontId="69" fillId="0" borderId="0" xfId="0" applyFont="1" applyAlignment="1">
      <alignment horizontal="left" vertical="top"/>
    </xf>
    <xf numFmtId="165" fontId="73" fillId="0" borderId="0" xfId="0" applyNumberFormat="1" applyFont="1" applyAlignment="1">
      <alignment horizontal="center" vertical="top"/>
    </xf>
    <xf numFmtId="165" fontId="73" fillId="4" borderId="0" xfId="0" applyNumberFormat="1" applyFont="1" applyFill="1" applyAlignment="1">
      <alignment horizontal="center" vertical="top"/>
    </xf>
    <xf numFmtId="0" fontId="27" fillId="5" borderId="0" xfId="0" applyFont="1" applyFill="1" applyAlignment="1">
      <alignment horizontal="left" vertical="top" wrapText="1"/>
    </xf>
    <xf numFmtId="0" fontId="27" fillId="5" borderId="0" xfId="0" applyFont="1" applyFill="1" applyAlignment="1">
      <alignment horizontal="left" vertical="top"/>
    </xf>
    <xf numFmtId="165" fontId="26" fillId="5" borderId="0" xfId="0" applyNumberFormat="1" applyFont="1" applyFill="1" applyAlignment="1">
      <alignment horizontal="center" vertical="top"/>
    </xf>
    <xf numFmtId="2" fontId="27" fillId="5" borderId="0" xfId="0" applyNumberFormat="1" applyFont="1" applyFill="1" applyAlignment="1">
      <alignment horizontal="center" vertical="top"/>
    </xf>
    <xf numFmtId="0" fontId="9" fillId="5" borderId="0" xfId="0" applyFont="1" applyFill="1"/>
    <xf numFmtId="0" fontId="64" fillId="4" borderId="0" xfId="0" applyFont="1" applyFill="1" applyAlignment="1">
      <alignment horizontal="left" vertical="top"/>
    </xf>
    <xf numFmtId="0" fontId="75" fillId="4" borderId="0" xfId="0" applyFont="1" applyFill="1" applyAlignment="1">
      <alignment horizontal="left" vertical="top"/>
    </xf>
    <xf numFmtId="0" fontId="75" fillId="0" borderId="0" xfId="0" applyFont="1" applyAlignment="1">
      <alignment horizontal="left" vertical="top"/>
    </xf>
    <xf numFmtId="0" fontId="76" fillId="0" borderId="0" xfId="0" applyFont="1"/>
    <xf numFmtId="0" fontId="77" fillId="0" borderId="0" xfId="0" applyFont="1"/>
    <xf numFmtId="2" fontId="30" fillId="0" borderId="19" xfId="0" applyNumberFormat="1" applyFont="1" applyBorder="1" applyAlignment="1">
      <alignment horizontal="center"/>
    </xf>
    <xf numFmtId="0" fontId="78" fillId="0" borderId="0" xfId="0" applyFont="1" applyAlignment="1">
      <alignment horizontal="right"/>
    </xf>
    <xf numFmtId="49" fontId="78" fillId="5" borderId="0" xfId="0" applyNumberFormat="1" applyFont="1" applyFill="1" applyAlignment="1">
      <alignment horizontal="center" vertical="center"/>
    </xf>
    <xf numFmtId="49" fontId="78" fillId="5" borderId="0" xfId="0" quotePrefix="1" applyNumberFormat="1" applyFont="1" applyFill="1" applyAlignment="1">
      <alignment horizontal="center" vertical="center"/>
    </xf>
    <xf numFmtId="0" fontId="51" fillId="0" borderId="0" xfId="0" applyFont="1" applyAlignment="1">
      <alignment horizontal="center" vertical="top" wrapText="1"/>
    </xf>
    <xf numFmtId="0" fontId="52" fillId="0" borderId="0" xfId="0" applyFont="1" applyAlignment="1">
      <alignment horizontal="center" vertical="top"/>
    </xf>
    <xf numFmtId="0" fontId="53" fillId="0" borderId="0" xfId="0" applyFont="1" applyAlignment="1">
      <alignment horizontal="center" vertical="top"/>
    </xf>
    <xf numFmtId="0" fontId="54" fillId="0" borderId="0" xfId="0" applyFont="1" applyAlignment="1">
      <alignment horizontal="center" vertical="top"/>
    </xf>
    <xf numFmtId="0" fontId="78" fillId="5" borderId="16" xfId="0" applyFont="1" applyFill="1" applyBorder="1" applyAlignment="1">
      <alignment horizontal="right" vertical="center"/>
    </xf>
    <xf numFmtId="49" fontId="78" fillId="5" borderId="16" xfId="0" applyNumberFormat="1" applyFont="1" applyFill="1" applyBorder="1" applyAlignment="1">
      <alignment horizontal="center" vertical="center"/>
    </xf>
    <xf numFmtId="0" fontId="6" fillId="0" borderId="16" xfId="0" applyFont="1" applyBorder="1"/>
    <xf numFmtId="0" fontId="50" fillId="0" borderId="9" xfId="0" applyFont="1" applyBorder="1" applyAlignment="1">
      <alignment horizontal="center" vertical="top" wrapText="1"/>
    </xf>
    <xf numFmtId="0" fontId="26" fillId="0" borderId="26" xfId="0" applyFont="1" applyBorder="1" applyAlignment="1">
      <alignment horizontal="left" vertical="center"/>
    </xf>
    <xf numFmtId="0" fontId="26" fillId="4" borderId="26" xfId="0" applyFont="1" applyFill="1" applyBorder="1" applyAlignment="1">
      <alignment horizontal="left" vertical="center"/>
    </xf>
    <xf numFmtId="0" fontId="80" fillId="4" borderId="26" xfId="0" applyFont="1" applyFill="1" applyBorder="1" applyAlignment="1" applyProtection="1">
      <alignment horizontal="left" vertical="center"/>
      <protection hidden="1"/>
    </xf>
    <xf numFmtId="0" fontId="80" fillId="0" borderId="26" xfId="0" applyFont="1" applyBorder="1" applyAlignment="1" applyProtection="1">
      <alignment horizontal="left" vertical="center"/>
      <protection hidden="1"/>
    </xf>
    <xf numFmtId="0" fontId="81" fillId="0" borderId="26" xfId="0" applyFont="1" applyBorder="1" applyAlignment="1" applyProtection="1">
      <alignment horizontal="left" vertical="center"/>
      <protection hidden="1"/>
    </xf>
    <xf numFmtId="2" fontId="27" fillId="0" borderId="26" xfId="0" applyNumberFormat="1" applyFont="1" applyBorder="1" applyAlignment="1">
      <alignment horizontal="center" vertical="center"/>
    </xf>
    <xf numFmtId="2" fontId="27" fillId="4" borderId="26" xfId="0" applyNumberFormat="1" applyFont="1" applyFill="1" applyBorder="1" applyAlignment="1">
      <alignment horizontal="center" vertical="center"/>
    </xf>
    <xf numFmtId="0" fontId="82" fillId="0" borderId="27" xfId="0" applyFont="1" applyBorder="1" applyAlignment="1">
      <alignment horizontal="center" vertical="center" wrapText="1" readingOrder="1"/>
    </xf>
    <xf numFmtId="0" fontId="84" fillId="6" borderId="0" xfId="0" applyFont="1" applyFill="1" applyAlignment="1">
      <alignment horizontal="left" vertical="center" wrapText="1" readingOrder="1"/>
    </xf>
    <xf numFmtId="0" fontId="84" fillId="6" borderId="28" xfId="0" applyFont="1" applyFill="1" applyBorder="1" applyAlignment="1">
      <alignment horizontal="left" vertical="center" wrapText="1" readingOrder="1"/>
    </xf>
    <xf numFmtId="0" fontId="84" fillId="0" borderId="0" xfId="0" applyFont="1" applyAlignment="1">
      <alignment horizontal="left" vertical="center" wrapText="1" readingOrder="1"/>
    </xf>
    <xf numFmtId="0" fontId="84" fillId="6" borderId="29" xfId="0" applyFont="1" applyFill="1" applyBorder="1" applyAlignment="1">
      <alignment horizontal="left" vertical="center" wrapText="1" readingOrder="1"/>
    </xf>
    <xf numFmtId="0" fontId="87" fillId="0" borderId="27" xfId="0" applyFont="1" applyBorder="1" applyAlignment="1">
      <alignment horizontal="center" vertical="center" wrapText="1" readingOrder="1"/>
    </xf>
    <xf numFmtId="0" fontId="87" fillId="0" borderId="27" xfId="0" applyFont="1" applyBorder="1" applyAlignment="1">
      <alignment horizontal="left" vertical="center" wrapText="1" readingOrder="1"/>
    </xf>
    <xf numFmtId="0" fontId="90" fillId="0" borderId="0" xfId="0" applyFont="1" applyAlignment="1">
      <alignment vertical="center"/>
    </xf>
    <xf numFmtId="0" fontId="91" fillId="0" borderId="0" xfId="0" applyFont="1" applyAlignment="1">
      <alignment horizontal="left" vertical="center" indent="2"/>
    </xf>
    <xf numFmtId="0" fontId="89" fillId="0" borderId="0" xfId="0" applyFont="1" applyAlignment="1">
      <alignment horizontal="left" vertical="center" indent="10"/>
    </xf>
    <xf numFmtId="0" fontId="94" fillId="0" borderId="0" xfId="3" applyAlignment="1">
      <alignment vertical="center"/>
    </xf>
    <xf numFmtId="0" fontId="0" fillId="0" borderId="0" xfId="0" applyAlignment="1">
      <alignment horizontal="center"/>
    </xf>
    <xf numFmtId="0" fontId="90" fillId="0" borderId="0" xfId="0" applyFont="1" applyAlignment="1">
      <alignment horizontal="left" vertical="center" indent="10"/>
    </xf>
    <xf numFmtId="0" fontId="95" fillId="0" borderId="0" xfId="0" applyFont="1" applyAlignment="1">
      <alignment horizontal="left" vertical="center" indent="10"/>
    </xf>
    <xf numFmtId="0" fontId="11" fillId="0" borderId="0" xfId="0" applyFont="1"/>
    <xf numFmtId="0" fontId="98" fillId="0" borderId="0" xfId="0" applyFont="1" applyAlignment="1">
      <alignment horizontal="left" vertical="center" indent="10"/>
    </xf>
    <xf numFmtId="0" fontId="89" fillId="0" borderId="0" xfId="0" applyFont="1" applyAlignment="1">
      <alignment horizontal="center" vertical="center"/>
    </xf>
    <xf numFmtId="0" fontId="101" fillId="0" borderId="0" xfId="0" applyFont="1" applyAlignment="1">
      <alignment vertical="center"/>
    </xf>
    <xf numFmtId="0" fontId="102" fillId="0" borderId="0" xfId="0" applyFont="1"/>
    <xf numFmtId="0" fontId="103" fillId="0" borderId="0" xfId="0" applyFont="1"/>
    <xf numFmtId="0" fontId="25" fillId="0" borderId="0" xfId="0" applyFont="1" applyAlignment="1">
      <alignment horizontal="left" vertical="top"/>
    </xf>
    <xf numFmtId="0" fontId="40" fillId="0" borderId="30" xfId="0" applyFont="1" applyBorder="1" applyAlignment="1">
      <alignment horizontal="left" vertical="top"/>
    </xf>
    <xf numFmtId="0" fontId="25" fillId="0" borderId="9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left" vertical="top"/>
    </xf>
    <xf numFmtId="0" fontId="40" fillId="0" borderId="31" xfId="0" applyFont="1" applyBorder="1" applyAlignment="1">
      <alignment horizontal="left" vertical="top"/>
    </xf>
    <xf numFmtId="164" fontId="26" fillId="0" borderId="9" xfId="0" applyNumberFormat="1" applyFont="1" applyBorder="1" applyAlignment="1">
      <alignment horizontal="center" vertical="top"/>
    </xf>
    <xf numFmtId="0" fontId="40" fillId="0" borderId="32" xfId="0" applyFont="1" applyBorder="1" applyAlignment="1">
      <alignment horizontal="left" vertical="top"/>
    </xf>
    <xf numFmtId="0" fontId="38" fillId="0" borderId="0" xfId="0" applyFont="1" applyAlignment="1">
      <alignment horizontal="left" vertical="top"/>
    </xf>
    <xf numFmtId="0" fontId="34" fillId="0" borderId="20" xfId="0" applyFont="1" applyBorder="1" applyAlignment="1">
      <alignment horizontal="left" vertical="top"/>
    </xf>
    <xf numFmtId="2" fontId="38" fillId="0" borderId="0" xfId="0" applyNumberFormat="1" applyFont="1" applyAlignment="1">
      <alignment horizontal="center" vertical="top"/>
    </xf>
    <xf numFmtId="0" fontId="25" fillId="4" borderId="0" xfId="0" applyFont="1" applyFill="1" applyAlignment="1">
      <alignment horizontal="left" vertical="top"/>
    </xf>
    <xf numFmtId="0" fontId="40" fillId="4" borderId="0" xfId="0" applyFont="1" applyFill="1" applyAlignment="1">
      <alignment horizontal="left" vertical="top"/>
    </xf>
    <xf numFmtId="164" fontId="26" fillId="4" borderId="0" xfId="0" applyNumberFormat="1" applyFont="1" applyFill="1" applyAlignment="1">
      <alignment horizontal="center" vertical="top"/>
    </xf>
    <xf numFmtId="0" fontId="25" fillId="4" borderId="0" xfId="0" quotePrefix="1" applyFont="1" applyFill="1" applyAlignment="1">
      <alignment horizontal="left" vertical="top" wrapText="1"/>
    </xf>
    <xf numFmtId="0" fontId="25" fillId="4" borderId="9" xfId="0" quotePrefix="1" applyFont="1" applyFill="1" applyBorder="1" applyAlignment="1">
      <alignment horizontal="left" vertical="top" wrapText="1"/>
    </xf>
    <xf numFmtId="0" fontId="25" fillId="4" borderId="9" xfId="0" applyFont="1" applyFill="1" applyBorder="1" applyAlignment="1">
      <alignment horizontal="left" vertical="top" wrapText="1"/>
    </xf>
    <xf numFmtId="0" fontId="40" fillId="4" borderId="9" xfId="0" applyFont="1" applyFill="1" applyBorder="1" applyAlignment="1">
      <alignment horizontal="left" vertical="top"/>
    </xf>
    <xf numFmtId="164" fontId="26" fillId="4" borderId="9" xfId="0" applyNumberFormat="1" applyFont="1" applyFill="1" applyBorder="1" applyAlignment="1">
      <alignment horizontal="center" vertical="top"/>
    </xf>
    <xf numFmtId="0" fontId="26" fillId="4" borderId="21" xfId="0" applyFont="1" applyFill="1" applyBorder="1" applyAlignment="1">
      <alignment horizontal="left" vertical="top"/>
    </xf>
    <xf numFmtId="0" fontId="81" fillId="5" borderId="26" xfId="0" applyFont="1" applyFill="1" applyBorder="1" applyAlignment="1" applyProtection="1">
      <alignment horizontal="left" vertical="center"/>
      <protection hidden="1"/>
    </xf>
    <xf numFmtId="0" fontId="26" fillId="5" borderId="26" xfId="0" applyFont="1" applyFill="1" applyBorder="1" applyAlignment="1">
      <alignment horizontal="left" vertical="center"/>
    </xf>
    <xf numFmtId="2" fontId="27" fillId="5" borderId="26" xfId="0" applyNumberFormat="1" applyFont="1" applyFill="1" applyBorder="1" applyAlignment="1">
      <alignment horizontal="center" vertical="center"/>
    </xf>
    <xf numFmtId="0" fontId="104" fillId="5" borderId="26" xfId="0" applyFont="1" applyFill="1" applyBorder="1" applyAlignment="1" applyProtection="1">
      <alignment horizontal="left" vertical="center"/>
      <protection hidden="1"/>
    </xf>
    <xf numFmtId="0" fontId="39" fillId="5" borderId="0" xfId="0" applyFont="1" applyFill="1" applyAlignment="1">
      <alignment horizontal="left" vertical="top" wrapText="1"/>
    </xf>
    <xf numFmtId="0" fontId="26" fillId="5" borderId="0" xfId="0" applyFont="1" applyFill="1" applyAlignment="1">
      <alignment horizontal="left" vertical="top"/>
    </xf>
    <xf numFmtId="0" fontId="27" fillId="5" borderId="9" xfId="0" applyFont="1" applyFill="1" applyBorder="1" applyAlignment="1">
      <alignment horizontal="left" vertical="top" wrapText="1"/>
    </xf>
    <xf numFmtId="0" fontId="26" fillId="5" borderId="9" xfId="0" applyFont="1" applyFill="1" applyBorder="1" applyAlignment="1">
      <alignment horizontal="left" vertical="top"/>
    </xf>
    <xf numFmtId="2" fontId="27" fillId="5" borderId="9" xfId="0" applyNumberFormat="1" applyFont="1" applyFill="1" applyBorder="1" applyAlignment="1">
      <alignment horizontal="center" vertical="top"/>
    </xf>
    <xf numFmtId="0" fontId="34" fillId="0" borderId="0" xfId="0" applyFont="1" applyAlignment="1">
      <alignment vertical="top" wrapText="1"/>
    </xf>
    <xf numFmtId="0" fontId="34" fillId="4" borderId="0" xfId="0" applyFont="1" applyFill="1" applyAlignment="1">
      <alignment vertical="top"/>
    </xf>
    <xf numFmtId="0" fontId="64" fillId="4" borderId="0" xfId="0" applyFont="1" applyFill="1" applyAlignment="1">
      <alignment horizontal="left" vertical="top" wrapText="1"/>
    </xf>
    <xf numFmtId="0" fontId="105" fillId="7" borderId="16" xfId="0" applyFont="1" applyFill="1" applyBorder="1" applyAlignment="1">
      <alignment vertical="center"/>
    </xf>
    <xf numFmtId="0" fontId="105" fillId="7" borderId="33" xfId="0" applyFont="1" applyFill="1" applyBorder="1" applyAlignment="1">
      <alignment vertical="center"/>
    </xf>
    <xf numFmtId="0" fontId="106" fillId="7" borderId="33" xfId="0" applyFont="1" applyFill="1" applyBorder="1" applyAlignment="1">
      <alignment vertical="center"/>
    </xf>
    <xf numFmtId="0" fontId="79" fillId="4" borderId="26" xfId="0" applyFont="1" applyFill="1" applyBorder="1" applyAlignment="1" applyProtection="1">
      <alignment horizontal="left" vertical="center"/>
      <protection hidden="1"/>
    </xf>
    <xf numFmtId="0" fontId="73" fillId="0" borderId="34" xfId="0" applyFont="1" applyBorder="1" applyAlignment="1">
      <alignment horizontal="left" vertical="center" wrapText="1"/>
    </xf>
    <xf numFmtId="0" fontId="107" fillId="4" borderId="35" xfId="4" applyFont="1" applyFill="1" applyBorder="1" applyAlignment="1">
      <alignment horizontal="center" vertical="center"/>
    </xf>
    <xf numFmtId="0" fontId="107" fillId="4" borderId="35" xfId="4" applyFont="1" applyFill="1" applyBorder="1" applyAlignment="1">
      <alignment horizontal="center" vertical="center" wrapText="1"/>
    </xf>
    <xf numFmtId="0" fontId="19" fillId="0" borderId="0" xfId="4"/>
    <xf numFmtId="0" fontId="19" fillId="0" borderId="37" xfId="4" applyBorder="1" applyAlignment="1">
      <alignment horizontal="center" vertical="center"/>
    </xf>
    <xf numFmtId="0" fontId="107" fillId="8" borderId="37" xfId="4" applyFont="1" applyFill="1" applyBorder="1" applyAlignment="1">
      <alignment horizontal="center" vertical="center" wrapText="1"/>
    </xf>
    <xf numFmtId="0" fontId="107" fillId="0" borderId="37" xfId="4" applyFont="1" applyBorder="1" applyAlignment="1">
      <alignment horizontal="center" vertical="center" wrapText="1"/>
    </xf>
    <xf numFmtId="0" fontId="19" fillId="0" borderId="38" xfId="4" applyBorder="1" applyAlignment="1">
      <alignment horizontal="left" vertical="center" wrapText="1"/>
    </xf>
    <xf numFmtId="0" fontId="19" fillId="0" borderId="36" xfId="4" applyBorder="1" applyAlignment="1">
      <alignment horizontal="left" vertical="center" wrapText="1"/>
    </xf>
    <xf numFmtId="0" fontId="19" fillId="0" borderId="39" xfId="4" applyBorder="1" applyAlignment="1">
      <alignment horizontal="center" vertical="center"/>
    </xf>
    <xf numFmtId="0" fontId="107" fillId="8" borderId="39" xfId="4" applyFont="1" applyFill="1" applyBorder="1" applyAlignment="1">
      <alignment horizontal="center" vertical="center" wrapText="1"/>
    </xf>
    <xf numFmtId="0" fontId="107" fillId="0" borderId="39" xfId="4" applyFont="1" applyBorder="1" applyAlignment="1">
      <alignment horizontal="center" vertical="center" wrapText="1"/>
    </xf>
    <xf numFmtId="0" fontId="19" fillId="0" borderId="40" xfId="4" applyBorder="1" applyAlignment="1">
      <alignment horizontal="left" vertical="center" wrapText="1"/>
    </xf>
    <xf numFmtId="0" fontId="19" fillId="0" borderId="41" xfId="4" applyBorder="1" applyAlignment="1">
      <alignment horizontal="center" vertical="center"/>
    </xf>
    <xf numFmtId="0" fontId="107" fillId="8" borderId="41" xfId="4" applyFont="1" applyFill="1" applyBorder="1" applyAlignment="1">
      <alignment horizontal="center" vertical="center" wrapText="1"/>
    </xf>
    <xf numFmtId="0" fontId="107" fillId="0" borderId="41" xfId="4" applyFont="1" applyBorder="1" applyAlignment="1">
      <alignment horizontal="center" vertical="center" wrapText="1"/>
    </xf>
    <xf numFmtId="0" fontId="19" fillId="0" borderId="42" xfId="4" applyBorder="1" applyAlignment="1">
      <alignment horizontal="left" vertical="center" wrapText="1"/>
    </xf>
    <xf numFmtId="0" fontId="107" fillId="0" borderId="37" xfId="4" quotePrefix="1" applyFont="1" applyBorder="1" applyAlignment="1">
      <alignment horizontal="center" vertical="center" wrapText="1"/>
    </xf>
    <xf numFmtId="0" fontId="19" fillId="0" borderId="37" xfId="4" applyBorder="1" applyAlignment="1">
      <alignment horizontal="center" vertical="top"/>
    </xf>
    <xf numFmtId="0" fontId="19" fillId="0" borderId="36" xfId="4" quotePrefix="1" applyBorder="1" applyAlignment="1">
      <alignment horizontal="left" vertical="center" wrapText="1"/>
    </xf>
    <xf numFmtId="0" fontId="19" fillId="0" borderId="36" xfId="4" applyBorder="1" applyAlignment="1">
      <alignment horizontal="center" vertical="center"/>
    </xf>
    <xf numFmtId="0" fontId="107" fillId="8" borderId="35" xfId="4" applyFont="1" applyFill="1" applyBorder="1" applyAlignment="1">
      <alignment horizontal="center" vertical="center" wrapText="1"/>
    </xf>
    <xf numFmtId="0" fontId="107" fillId="0" borderId="35" xfId="4" applyFont="1" applyBorder="1" applyAlignment="1">
      <alignment horizontal="center" vertical="center" wrapText="1"/>
    </xf>
    <xf numFmtId="0" fontId="19" fillId="0" borderId="35" xfId="4" applyBorder="1" applyAlignment="1">
      <alignment horizontal="center" vertical="center"/>
    </xf>
    <xf numFmtId="0" fontId="19" fillId="0" borderId="35" xfId="4" applyBorder="1" applyAlignment="1">
      <alignment horizontal="left" vertical="center" wrapText="1"/>
    </xf>
    <xf numFmtId="0" fontId="19" fillId="0" borderId="0" xfId="4" applyAlignment="1">
      <alignment horizontal="center" vertical="center"/>
    </xf>
    <xf numFmtId="0" fontId="107" fillId="0" borderId="0" xfId="4" applyFont="1" applyAlignment="1">
      <alignment horizontal="center" vertical="center" wrapText="1"/>
    </xf>
    <xf numFmtId="0" fontId="19" fillId="0" borderId="0" xfId="4" applyAlignment="1">
      <alignment horizontal="left" vertical="center" wrapText="1"/>
    </xf>
    <xf numFmtId="0" fontId="110" fillId="0" borderId="34" xfId="4" applyFont="1" applyBorder="1" applyAlignment="1">
      <alignment horizontal="left" vertical="center" wrapText="1"/>
    </xf>
    <xf numFmtId="2" fontId="27" fillId="0" borderId="34" xfId="0" applyNumberFormat="1" applyFont="1" applyBorder="1" applyAlignment="1">
      <alignment horizontal="center" vertical="top"/>
    </xf>
    <xf numFmtId="0" fontId="73" fillId="4" borderId="34" xfId="0" quotePrefix="1" applyFont="1" applyFill="1" applyBorder="1" applyAlignment="1">
      <alignment horizontal="left" vertical="center" wrapText="1"/>
    </xf>
    <xf numFmtId="0" fontId="110" fillId="4" borderId="34" xfId="4" applyFont="1" applyFill="1" applyBorder="1" applyAlignment="1">
      <alignment horizontal="left" vertical="center" wrapText="1"/>
    </xf>
    <xf numFmtId="2" fontId="27" fillId="4" borderId="34" xfId="0" applyNumberFormat="1" applyFont="1" applyFill="1" applyBorder="1" applyAlignment="1">
      <alignment horizontal="center" vertical="top"/>
    </xf>
    <xf numFmtId="0" fontId="73" fillId="4" borderId="34" xfId="0" applyFont="1" applyFill="1" applyBorder="1" applyAlignment="1">
      <alignment horizontal="left" vertical="center" wrapText="1"/>
    </xf>
    <xf numFmtId="0" fontId="111" fillId="0" borderId="0" xfId="4" applyFont="1"/>
    <xf numFmtId="0" fontId="111" fillId="0" borderId="0" xfId="4" applyFont="1" applyAlignment="1">
      <alignment vertical="center"/>
    </xf>
    <xf numFmtId="0" fontId="112" fillId="0" borderId="43" xfId="4" applyFont="1" applyBorder="1" applyAlignment="1">
      <alignment horizontal="center" vertical="center"/>
    </xf>
    <xf numFmtId="0" fontId="112" fillId="0" borderId="43" xfId="4" applyFont="1" applyBorder="1" applyAlignment="1">
      <alignment horizontal="left" vertical="center"/>
    </xf>
    <xf numFmtId="2" fontId="111" fillId="0" borderId="0" xfId="4" applyNumberFormat="1" applyFont="1"/>
    <xf numFmtId="2" fontId="111" fillId="0" borderId="0" xfId="4" applyNumberFormat="1" applyFont="1" applyAlignment="1">
      <alignment vertical="center"/>
    </xf>
    <xf numFmtId="0" fontId="113" fillId="10" borderId="43" xfId="6" applyFont="1" applyFill="1" applyBorder="1" applyAlignment="1">
      <alignment horizontal="center" vertical="center" wrapText="1"/>
    </xf>
    <xf numFmtId="0" fontId="114" fillId="0" borderId="43" xfId="4" applyFont="1" applyBorder="1" applyAlignment="1">
      <alignment horizontal="left" vertical="center"/>
    </xf>
    <xf numFmtId="0" fontId="114" fillId="0" borderId="43" xfId="4" applyFont="1" applyBorder="1" applyAlignment="1">
      <alignment horizontal="center" vertical="center"/>
    </xf>
    <xf numFmtId="167" fontId="115" fillId="0" borderId="0" xfId="4" applyNumberFormat="1" applyFont="1" applyAlignment="1">
      <alignment vertical="center"/>
    </xf>
    <xf numFmtId="0" fontId="114" fillId="0" borderId="43" xfId="4" applyFont="1" applyBorder="1" applyAlignment="1">
      <alignment horizontal="left" vertical="center" wrapText="1"/>
    </xf>
    <xf numFmtId="0" fontId="116" fillId="0" borderId="0" xfId="0" applyFont="1" applyAlignment="1">
      <alignment horizontal="left" vertical="top"/>
    </xf>
    <xf numFmtId="0" fontId="25" fillId="0" borderId="0" xfId="0" applyFont="1" applyAlignment="1">
      <alignment horizontal="left"/>
    </xf>
    <xf numFmtId="165" fontId="39" fillId="0" borderId="0" xfId="0" applyNumberFormat="1" applyFont="1" applyAlignment="1">
      <alignment horizontal="center" vertical="top"/>
    </xf>
    <xf numFmtId="2" fontId="25" fillId="0" borderId="0" xfId="0" applyNumberFormat="1" applyFont="1" applyAlignment="1">
      <alignment horizontal="center" vertical="top"/>
    </xf>
    <xf numFmtId="0" fontId="26" fillId="4" borderId="0" xfId="0" quotePrefix="1" applyFont="1" applyFill="1" applyAlignment="1">
      <alignment horizontal="left" vertical="top" wrapText="1"/>
    </xf>
    <xf numFmtId="0" fontId="60" fillId="0" borderId="0" xfId="0" applyFont="1"/>
    <xf numFmtId="166" fontId="111" fillId="0" borderId="0" xfId="4" applyNumberFormat="1" applyFont="1" applyAlignment="1">
      <alignment vertical="center"/>
    </xf>
    <xf numFmtId="166" fontId="117" fillId="0" borderId="0" xfId="4" applyNumberFormat="1" applyFont="1" applyAlignment="1">
      <alignment vertical="center"/>
    </xf>
    <xf numFmtId="0" fontId="30" fillId="4" borderId="0" xfId="0" applyFont="1" applyFill="1" applyAlignment="1">
      <alignment horizontal="left" vertical="top"/>
    </xf>
    <xf numFmtId="49" fontId="39" fillId="5" borderId="0" xfId="0" applyNumberFormat="1" applyFont="1" applyFill="1" applyAlignment="1">
      <alignment horizontal="left" vertical="center"/>
    </xf>
    <xf numFmtId="49" fontId="39" fillId="5" borderId="0" xfId="0" applyNumberFormat="1" applyFont="1" applyFill="1" applyAlignment="1">
      <alignment horizontal="left" vertical="center" wrapText="1"/>
    </xf>
    <xf numFmtId="2" fontId="27" fillId="0" borderId="16" xfId="0" applyNumberFormat="1" applyFont="1" applyBorder="1" applyAlignment="1">
      <alignment horizontal="center" vertical="top"/>
    </xf>
    <xf numFmtId="2" fontId="27" fillId="0" borderId="18" xfId="0" applyNumberFormat="1" applyFont="1" applyBorder="1" applyAlignment="1">
      <alignment horizontal="center" vertical="top"/>
    </xf>
    <xf numFmtId="0" fontId="107" fillId="0" borderId="37" xfId="4" applyFont="1" applyBorder="1" applyAlignment="1">
      <alignment horizontal="center" vertical="top" wrapText="1"/>
    </xf>
    <xf numFmtId="0" fontId="107" fillId="0" borderId="39" xfId="4" applyFont="1" applyBorder="1" applyAlignment="1">
      <alignment horizontal="center" vertical="top" wrapText="1"/>
    </xf>
    <xf numFmtId="0" fontId="107" fillId="0" borderId="41" xfId="4" applyFont="1" applyBorder="1" applyAlignment="1">
      <alignment horizontal="center" vertical="top" wrapText="1"/>
    </xf>
    <xf numFmtId="0" fontId="19" fillId="0" borderId="37" xfId="4" applyBorder="1" applyAlignment="1">
      <alignment horizontal="left" vertical="top" wrapText="1"/>
    </xf>
    <xf numFmtId="0" fontId="19" fillId="0" borderId="39" xfId="4" applyBorder="1" applyAlignment="1">
      <alignment horizontal="left" vertical="top" wrapText="1"/>
    </xf>
    <xf numFmtId="0" fontId="19" fillId="0" borderId="41" xfId="4" applyBorder="1" applyAlignment="1">
      <alignment horizontal="left" vertical="top" wrapText="1"/>
    </xf>
    <xf numFmtId="0" fontId="107" fillId="8" borderId="37" xfId="4" applyFont="1" applyFill="1" applyBorder="1" applyAlignment="1">
      <alignment horizontal="center" vertical="top" wrapText="1"/>
    </xf>
    <xf numFmtId="0" fontId="19" fillId="0" borderId="39" xfId="4" applyBorder="1" applyAlignment="1">
      <alignment horizontal="left" vertical="center" wrapText="1"/>
    </xf>
    <xf numFmtId="0" fontId="19" fillId="0" borderId="41" xfId="4" applyBorder="1" applyAlignment="1">
      <alignment horizontal="left" vertical="center" wrapText="1"/>
    </xf>
    <xf numFmtId="165" fontId="26" fillId="0" borderId="34" xfId="0" applyNumberFormat="1" applyFont="1" applyBorder="1" applyAlignment="1">
      <alignment horizontal="center" vertical="top"/>
    </xf>
    <xf numFmtId="0" fontId="75" fillId="3" borderId="0" xfId="0" applyFont="1" applyFill="1" applyAlignment="1">
      <alignment horizontal="center" vertical="center"/>
    </xf>
    <xf numFmtId="0" fontId="75" fillId="0" borderId="34" xfId="0" applyFont="1" applyBorder="1" applyAlignment="1">
      <alignment horizontal="center" vertical="center"/>
    </xf>
    <xf numFmtId="0" fontId="75" fillId="4" borderId="34" xfId="0" applyFont="1" applyFill="1" applyBorder="1" applyAlignment="1">
      <alignment horizontal="center" vertical="center"/>
    </xf>
    <xf numFmtId="0" fontId="73" fillId="0" borderId="0" xfId="0" applyFont="1"/>
    <xf numFmtId="0" fontId="73" fillId="0" borderId="0" xfId="0" applyFont="1" applyAlignment="1">
      <alignment horizontal="left"/>
    </xf>
    <xf numFmtId="0" fontId="75" fillId="0" borderId="0" xfId="0" applyFont="1" applyAlignment="1">
      <alignment horizontal="left"/>
    </xf>
    <xf numFmtId="0" fontId="73" fillId="0" borderId="0" xfId="0" applyFont="1" applyAlignment="1">
      <alignment horizontal="left" vertical="center" wrapText="1"/>
    </xf>
    <xf numFmtId="0" fontId="110" fillId="0" borderId="0" xfId="4" applyFont="1" applyAlignment="1">
      <alignment horizontal="left" vertical="center" wrapText="1"/>
    </xf>
    <xf numFmtId="0" fontId="107" fillId="4" borderId="37" xfId="4" applyFont="1" applyFill="1" applyBorder="1" applyAlignment="1">
      <alignment horizontal="center" vertical="center" wrapText="1"/>
    </xf>
    <xf numFmtId="0" fontId="19" fillId="4" borderId="38" xfId="4" applyFill="1" applyBorder="1" applyAlignment="1">
      <alignment horizontal="left" vertical="center" wrapText="1"/>
    </xf>
    <xf numFmtId="0" fontId="107" fillId="4" borderId="37" xfId="4" applyFont="1" applyFill="1" applyBorder="1" applyAlignment="1">
      <alignment horizontal="center" vertical="center"/>
    </xf>
    <xf numFmtId="0" fontId="6" fillId="0" borderId="35" xfId="7" applyFont="1" applyBorder="1" applyAlignment="1">
      <alignment horizontal="left" vertical="center" wrapText="1"/>
    </xf>
    <xf numFmtId="0" fontId="118" fillId="0" borderId="41" xfId="7" applyBorder="1" applyAlignment="1">
      <alignment horizontal="left" vertical="center" wrapText="1"/>
    </xf>
    <xf numFmtId="0" fontId="118" fillId="0" borderId="35" xfId="7" applyBorder="1" applyAlignment="1">
      <alignment horizontal="left" vertical="center" wrapText="1"/>
    </xf>
    <xf numFmtId="0" fontId="119" fillId="0" borderId="37" xfId="4" applyFont="1" applyBorder="1" applyAlignment="1">
      <alignment horizontal="center" vertical="center"/>
    </xf>
    <xf numFmtId="0" fontId="119" fillId="0" borderId="39" xfId="4" applyFont="1" applyBorder="1" applyAlignment="1">
      <alignment horizontal="center" vertical="center"/>
    </xf>
    <xf numFmtId="0" fontId="119" fillId="0" borderId="41" xfId="4" applyFont="1" applyBorder="1" applyAlignment="1">
      <alignment horizontal="center" vertical="center"/>
    </xf>
    <xf numFmtId="0" fontId="19" fillId="0" borderId="42" xfId="4" quotePrefix="1" applyBorder="1" applyAlignment="1">
      <alignment horizontal="left" vertical="center" wrapText="1"/>
    </xf>
    <xf numFmtId="0" fontId="110" fillId="0" borderId="36" xfId="4" applyFont="1" applyBorder="1" applyAlignment="1">
      <alignment horizontal="left" vertical="center" wrapText="1"/>
    </xf>
    <xf numFmtId="0" fontId="124" fillId="0" borderId="39" xfId="4" applyFont="1" applyBorder="1" applyAlignment="1">
      <alignment horizontal="center" vertical="center"/>
    </xf>
    <xf numFmtId="0" fontId="19" fillId="0" borderId="0" xfId="4" applyAlignment="1">
      <alignment horizontal="center"/>
    </xf>
    <xf numFmtId="0" fontId="129" fillId="0" borderId="0" xfId="4" applyFont="1" applyAlignment="1">
      <alignment horizontal="left" vertical="center"/>
    </xf>
    <xf numFmtId="0" fontId="19" fillId="0" borderId="0" xfId="4" applyAlignment="1">
      <alignment horizontal="left" vertical="center"/>
    </xf>
    <xf numFmtId="0" fontId="19" fillId="0" borderId="38" xfId="4" applyBorder="1" applyAlignment="1">
      <alignment horizontal="center" vertical="center"/>
    </xf>
    <xf numFmtId="0" fontId="19" fillId="0" borderId="40" xfId="4" applyBorder="1" applyAlignment="1">
      <alignment horizontal="center" vertical="center"/>
    </xf>
    <xf numFmtId="0" fontId="107" fillId="0" borderId="50" xfId="4" quotePrefix="1" applyFont="1" applyBorder="1" applyAlignment="1">
      <alignment horizontal="center" vertical="center" wrapText="1"/>
    </xf>
    <xf numFmtId="0" fontId="19" fillId="0" borderId="51" xfId="4" applyBorder="1" applyAlignment="1">
      <alignment horizontal="left" vertical="center" wrapText="1"/>
    </xf>
    <xf numFmtId="0" fontId="19" fillId="0" borderId="50" xfId="4" applyBorder="1" applyAlignment="1">
      <alignment horizontal="center" vertical="center"/>
    </xf>
    <xf numFmtId="0" fontId="19" fillId="0" borderId="52" xfId="4" applyBorder="1" applyAlignment="1">
      <alignment horizontal="left" vertical="center" wrapText="1"/>
    </xf>
    <xf numFmtId="0" fontId="19" fillId="0" borderId="54" xfId="4" applyBorder="1" applyAlignment="1">
      <alignment horizontal="left" vertical="center" wrapText="1"/>
    </xf>
    <xf numFmtId="0" fontId="107" fillId="0" borderId="56" xfId="4" applyFont="1" applyBorder="1" applyAlignment="1">
      <alignment horizontal="center" vertical="center" wrapText="1"/>
    </xf>
    <xf numFmtId="0" fontId="19" fillId="0" borderId="57" xfId="4" applyBorder="1" applyAlignment="1">
      <alignment horizontal="left" vertical="center" wrapText="1"/>
    </xf>
    <xf numFmtId="0" fontId="19" fillId="0" borderId="56" xfId="4" applyBorder="1" applyAlignment="1">
      <alignment horizontal="center" vertical="center"/>
    </xf>
    <xf numFmtId="0" fontId="19" fillId="0" borderId="58" xfId="4" applyBorder="1" applyAlignment="1">
      <alignment horizontal="left" vertical="center" wrapText="1"/>
    </xf>
    <xf numFmtId="0" fontId="125" fillId="5" borderId="26" xfId="7" applyFont="1" applyFill="1" applyBorder="1" applyAlignment="1">
      <alignment wrapText="1"/>
    </xf>
    <xf numFmtId="0" fontId="126" fillId="0" borderId="26" xfId="7" applyFont="1" applyBorder="1" applyAlignment="1">
      <alignment horizontal="center" vertical="center" wrapText="1"/>
    </xf>
    <xf numFmtId="0" fontId="93" fillId="0" borderId="26" xfId="7" applyFont="1" applyBorder="1" applyAlignment="1">
      <alignment vertical="center" wrapText="1"/>
    </xf>
    <xf numFmtId="0" fontId="93" fillId="0" borderId="26" xfId="7" applyFont="1" applyBorder="1" applyAlignment="1">
      <alignment horizontal="center" vertical="center" wrapText="1"/>
    </xf>
    <xf numFmtId="0" fontId="125" fillId="0" borderId="26" xfId="7" applyFont="1" applyBorder="1"/>
    <xf numFmtId="0" fontId="126" fillId="0" borderId="26" xfId="7" applyFont="1" applyBorder="1" applyAlignment="1">
      <alignment horizontal="center" vertical="center"/>
    </xf>
    <xf numFmtId="0" fontId="93" fillId="0" borderId="26" xfId="7" applyFont="1" applyBorder="1" applyAlignment="1">
      <alignment vertical="center"/>
    </xf>
    <xf numFmtId="0" fontId="93" fillId="0" borderId="26" xfId="7" applyFont="1" applyBorder="1" applyAlignment="1">
      <alignment horizontal="center" vertical="center"/>
    </xf>
    <xf numFmtId="0" fontId="64" fillId="0" borderId="34" xfId="0" applyFont="1" applyBorder="1" applyAlignment="1">
      <alignment horizontal="center" vertical="center"/>
    </xf>
    <xf numFmtId="0" fontId="73" fillId="4" borderId="0" xfId="0" applyFont="1" applyFill="1"/>
    <xf numFmtId="0" fontId="73" fillId="4" borderId="0" xfId="0" applyFont="1" applyFill="1" applyAlignment="1">
      <alignment horizontal="left"/>
    </xf>
    <xf numFmtId="0" fontId="75" fillId="4" borderId="0" xfId="0" applyFont="1" applyFill="1" applyAlignment="1">
      <alignment horizontal="left"/>
    </xf>
    <xf numFmtId="165" fontId="26" fillId="0" borderId="23" xfId="0" applyNumberFormat="1" applyFont="1" applyBorder="1" applyAlignment="1">
      <alignment horizontal="center" vertical="top"/>
    </xf>
    <xf numFmtId="49" fontId="130" fillId="5" borderId="26" xfId="0" applyNumberFormat="1" applyFont="1" applyFill="1" applyBorder="1" applyAlignment="1">
      <alignment vertical="center"/>
    </xf>
    <xf numFmtId="165" fontId="26" fillId="0" borderId="9" xfId="0" applyNumberFormat="1" applyFont="1" applyBorder="1" applyAlignment="1">
      <alignment horizontal="center" vertical="top"/>
    </xf>
    <xf numFmtId="165" fontId="26" fillId="4" borderId="9" xfId="0" applyNumberFormat="1" applyFont="1" applyFill="1" applyBorder="1" applyAlignment="1">
      <alignment horizontal="center" vertical="top"/>
    </xf>
    <xf numFmtId="165" fontId="26" fillId="5" borderId="9" xfId="0" applyNumberFormat="1" applyFont="1" applyFill="1" applyBorder="1" applyAlignment="1">
      <alignment horizontal="center" vertical="top"/>
    </xf>
    <xf numFmtId="165" fontId="26" fillId="5" borderId="26" xfId="0" applyNumberFormat="1" applyFont="1" applyFill="1" applyBorder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65" fontId="26" fillId="4" borderId="23" xfId="0" applyNumberFormat="1" applyFont="1" applyFill="1" applyBorder="1" applyAlignment="1">
      <alignment horizontal="center" vertical="center"/>
    </xf>
    <xf numFmtId="165" fontId="26" fillId="4" borderId="0" xfId="0" applyNumberFormat="1" applyFont="1" applyFill="1" applyAlignment="1">
      <alignment horizontal="center" vertical="center"/>
    </xf>
    <xf numFmtId="165" fontId="26" fillId="0" borderId="23" xfId="0" applyNumberFormat="1" applyFont="1" applyBorder="1" applyAlignment="1">
      <alignment horizontal="center" vertical="center"/>
    </xf>
    <xf numFmtId="165" fontId="26" fillId="0" borderId="21" xfId="0" applyNumberFormat="1" applyFont="1" applyBorder="1" applyAlignment="1">
      <alignment horizontal="center" vertical="center"/>
    </xf>
    <xf numFmtId="165" fontId="26" fillId="0" borderId="18" xfId="0" applyNumberFormat="1" applyFont="1" applyBorder="1" applyAlignment="1">
      <alignment horizontal="center" vertical="top"/>
    </xf>
    <xf numFmtId="0" fontId="27" fillId="0" borderId="0" xfId="0" applyFont="1" applyAlignment="1">
      <alignment vertical="top" wrapText="1"/>
    </xf>
    <xf numFmtId="0" fontId="34" fillId="0" borderId="0" xfId="0" applyFont="1" applyAlignment="1">
      <alignment vertical="top"/>
    </xf>
    <xf numFmtId="0" fontId="30" fillId="0" borderId="0" xfId="0" applyFont="1" applyAlignment="1">
      <alignment horizontal="left" vertical="top"/>
    </xf>
    <xf numFmtId="0" fontId="107" fillId="9" borderId="39" xfId="4" applyFont="1" applyFill="1" applyBorder="1" applyAlignment="1">
      <alignment horizontal="center" vertical="top" wrapText="1"/>
    </xf>
    <xf numFmtId="0" fontId="108" fillId="0" borderId="39" xfId="4" applyFont="1" applyBorder="1" applyAlignment="1">
      <alignment horizontal="center" vertical="top" wrapText="1"/>
    </xf>
    <xf numFmtId="0" fontId="123" fillId="0" borderId="39" xfId="4" applyFont="1" applyBorder="1" applyAlignment="1">
      <alignment horizontal="left" vertical="top" wrapText="1"/>
    </xf>
    <xf numFmtId="0" fontId="79" fillId="5" borderId="26" xfId="0" applyFont="1" applyFill="1" applyBorder="1" applyAlignment="1" applyProtection="1">
      <alignment horizontal="left" vertical="center"/>
      <protection locked="0" hidden="1"/>
    </xf>
    <xf numFmtId="0" fontId="26" fillId="0" borderId="23" xfId="0" applyFont="1" applyBorder="1" applyAlignment="1">
      <alignment horizontal="left" vertical="top"/>
    </xf>
    <xf numFmtId="0" fontId="26" fillId="0" borderId="23" xfId="0" applyFont="1" applyBorder="1" applyAlignment="1">
      <alignment horizontal="center" vertical="top" wrapText="1"/>
    </xf>
    <xf numFmtId="165" fontId="27" fillId="0" borderId="0" xfId="0" applyNumberFormat="1" applyFont="1" applyAlignment="1">
      <alignment horizontal="left" vertical="top"/>
    </xf>
    <xf numFmtId="49" fontId="110" fillId="5" borderId="26" xfId="0" applyNumberFormat="1" applyFont="1" applyFill="1" applyBorder="1" applyAlignment="1">
      <alignment horizontal="left" vertical="center" wrapText="1"/>
    </xf>
    <xf numFmtId="165" fontId="26" fillId="0" borderId="22" xfId="0" applyNumberFormat="1" applyFont="1" applyBorder="1" applyAlignment="1">
      <alignment horizontal="center" vertical="top"/>
    </xf>
    <xf numFmtId="0" fontId="25" fillId="0" borderId="1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top"/>
    </xf>
    <xf numFmtId="0" fontId="27" fillId="0" borderId="0" xfId="0" applyFont="1" applyAlignment="1">
      <alignment horizontal="center" vertical="center" wrapText="1"/>
    </xf>
    <xf numFmtId="0" fontId="27" fillId="0" borderId="9" xfId="0" applyFont="1" applyBorder="1" applyAlignment="1">
      <alignment horizontal="center" wrapText="1"/>
    </xf>
    <xf numFmtId="0" fontId="50" fillId="0" borderId="9" xfId="0" applyFont="1" applyBorder="1" applyAlignment="1">
      <alignment horizontal="right" vertical="top" wrapText="1"/>
    </xf>
    <xf numFmtId="0" fontId="33" fillId="0" borderId="9" xfId="0" applyFont="1" applyBorder="1" applyAlignment="1">
      <alignment horizontal="center" vertical="center" wrapText="1"/>
    </xf>
    <xf numFmtId="0" fontId="64" fillId="0" borderId="0" xfId="0" applyFont="1" applyAlignment="1">
      <alignment horizontal="center" wrapText="1"/>
    </xf>
    <xf numFmtId="0" fontId="26" fillId="0" borderId="9" xfId="0" applyFont="1" applyBorder="1" applyAlignment="1">
      <alignment vertical="top"/>
    </xf>
    <xf numFmtId="0" fontId="26" fillId="4" borderId="0" xfId="0" applyFont="1" applyFill="1" applyAlignment="1">
      <alignment vertical="top"/>
    </xf>
    <xf numFmtId="0" fontId="34" fillId="4" borderId="0" xfId="0" applyFont="1" applyFill="1" applyAlignment="1">
      <alignment horizontal="left" vertical="top"/>
    </xf>
    <xf numFmtId="0" fontId="73" fillId="0" borderId="34" xfId="0" applyFont="1" applyBorder="1" applyAlignment="1">
      <alignment horizontal="left" vertical="center"/>
    </xf>
    <xf numFmtId="0" fontId="25" fillId="0" borderId="23" xfId="0" applyFont="1" applyBorder="1" applyAlignment="1">
      <alignment horizontal="left" vertical="top" wrapText="1"/>
    </xf>
    <xf numFmtId="0" fontId="25" fillId="0" borderId="0" xfId="0" applyFont="1"/>
    <xf numFmtId="165" fontId="26" fillId="4" borderId="23" xfId="0" applyNumberFormat="1" applyFont="1" applyFill="1" applyBorder="1" applyAlignment="1">
      <alignment horizontal="center" vertical="top"/>
    </xf>
    <xf numFmtId="0" fontId="30" fillId="0" borderId="0" xfId="0" applyFont="1" applyAlignment="1">
      <alignment vertical="top"/>
    </xf>
    <xf numFmtId="165" fontId="29" fillId="0" borderId="0" xfId="0" applyNumberFormat="1" applyFont="1" applyAlignment="1">
      <alignment horizontal="center" vertical="top"/>
    </xf>
    <xf numFmtId="0" fontId="30" fillId="4" borderId="0" xfId="0" applyFont="1" applyFill="1" applyAlignment="1">
      <alignment vertical="top"/>
    </xf>
    <xf numFmtId="0" fontId="131" fillId="4" borderId="0" xfId="0" applyFont="1" applyFill="1" applyAlignment="1">
      <alignment vertical="top"/>
    </xf>
    <xf numFmtId="0" fontId="30" fillId="4" borderId="0" xfId="0" applyFont="1" applyFill="1" applyAlignment="1">
      <alignment vertical="top" wrapText="1"/>
    </xf>
    <xf numFmtId="165" fontId="29" fillId="4" borderId="0" xfId="0" applyNumberFormat="1" applyFont="1" applyFill="1" applyAlignment="1">
      <alignment horizontal="center" vertical="top"/>
    </xf>
    <xf numFmtId="2" fontId="30" fillId="4" borderId="0" xfId="0" applyNumberFormat="1" applyFont="1" applyFill="1" applyAlignment="1">
      <alignment horizontal="center" vertical="top"/>
    </xf>
    <xf numFmtId="0" fontId="30" fillId="0" borderId="0" xfId="0" applyFont="1" applyAlignment="1">
      <alignment horizontal="left" vertical="top" wrapText="1"/>
    </xf>
    <xf numFmtId="0" fontId="131" fillId="0" borderId="0" xfId="0" applyFont="1" applyAlignment="1">
      <alignment horizontal="left" vertical="top"/>
    </xf>
    <xf numFmtId="2" fontId="30" fillId="0" borderId="0" xfId="0" applyNumberFormat="1" applyFont="1" applyAlignment="1">
      <alignment horizontal="center" vertical="top"/>
    </xf>
    <xf numFmtId="0" fontId="30" fillId="4" borderId="9" xfId="0" applyFont="1" applyFill="1" applyBorder="1" applyAlignment="1">
      <alignment horizontal="left" vertical="top" wrapText="1"/>
    </xf>
    <xf numFmtId="0" fontId="30" fillId="4" borderId="9" xfId="0" applyFont="1" applyFill="1" applyBorder="1" applyAlignment="1">
      <alignment horizontal="left" vertical="top"/>
    </xf>
    <xf numFmtId="0" fontId="103" fillId="0" borderId="0" xfId="0" applyFont="1" applyAlignment="1">
      <alignment horizontal="left"/>
    </xf>
    <xf numFmtId="2" fontId="7" fillId="0" borderId="0" xfId="0" applyNumberFormat="1" applyFont="1"/>
    <xf numFmtId="0" fontId="6" fillId="0" borderId="9" xfId="0" applyFont="1" applyBorder="1"/>
    <xf numFmtId="0" fontId="6" fillId="4" borderId="0" xfId="0" applyFont="1" applyFill="1"/>
    <xf numFmtId="2" fontId="6" fillId="0" borderId="0" xfId="0" applyNumberFormat="1" applyFont="1"/>
    <xf numFmtId="165" fontId="26" fillId="4" borderId="34" xfId="0" applyNumberFormat="1" applyFont="1" applyFill="1" applyBorder="1" applyAlignment="1">
      <alignment horizontal="center" vertical="top"/>
    </xf>
    <xf numFmtId="165" fontId="26" fillId="0" borderId="16" xfId="0" applyNumberFormat="1" applyFont="1" applyBorder="1" applyAlignment="1">
      <alignment horizontal="center" vertical="top"/>
    </xf>
    <xf numFmtId="0" fontId="132" fillId="0" borderId="0" xfId="0" applyFont="1" applyAlignment="1">
      <alignment horizontal="left" vertical="center" indent="10"/>
    </xf>
    <xf numFmtId="0" fontId="134" fillId="0" borderId="0" xfId="0" applyFont="1" applyAlignment="1">
      <alignment horizontal="left" vertical="center" indent="10"/>
    </xf>
    <xf numFmtId="0" fontId="135" fillId="0" borderId="0" xfId="0" applyFont="1" applyAlignment="1">
      <alignment horizontal="left" vertical="center" indent="10"/>
    </xf>
    <xf numFmtId="0" fontId="6" fillId="0" borderId="0" xfId="0" applyFont="1" applyAlignment="1">
      <alignment horizontal="center"/>
    </xf>
    <xf numFmtId="0" fontId="111" fillId="0" borderId="0" xfId="4" applyFont="1" applyAlignment="1">
      <alignment wrapText="1"/>
    </xf>
    <xf numFmtId="0" fontId="112" fillId="0" borderId="43" xfId="4" applyFont="1" applyBorder="1" applyAlignment="1">
      <alignment horizontal="left" vertical="center" wrapText="1"/>
    </xf>
    <xf numFmtId="0" fontId="114" fillId="0" borderId="0" xfId="4" applyFont="1" applyAlignment="1" applyProtection="1">
      <alignment vertical="center"/>
      <protection hidden="1"/>
    </xf>
    <xf numFmtId="0" fontId="26" fillId="0" borderId="23" xfId="0" applyFont="1" applyBorder="1" applyAlignment="1">
      <alignment horizontal="center" vertical="top"/>
    </xf>
    <xf numFmtId="0" fontId="39" fillId="0" borderId="23" xfId="0" applyFont="1" applyBorder="1" applyAlignment="1">
      <alignment horizontal="left" vertical="top" wrapText="1"/>
    </xf>
    <xf numFmtId="0" fontId="136" fillId="0" borderId="43" xfId="4" applyFont="1" applyBorder="1" applyAlignment="1">
      <alignment horizontal="left" vertical="center"/>
    </xf>
    <xf numFmtId="4" fontId="79" fillId="0" borderId="0" xfId="0" applyNumberFormat="1" applyFont="1" applyAlignment="1" applyProtection="1">
      <alignment horizontal="right" vertical="center"/>
      <protection hidden="1"/>
    </xf>
    <xf numFmtId="0" fontId="137" fillId="0" borderId="0" xfId="0" applyFont="1" applyAlignment="1">
      <alignment vertical="top"/>
    </xf>
    <xf numFmtId="0" fontId="43" fillId="4" borderId="0" xfId="0" applyFont="1" applyFill="1" applyAlignment="1">
      <alignment horizontal="left" vertical="top" wrapText="1"/>
    </xf>
    <xf numFmtId="0" fontId="30" fillId="4" borderId="0" xfId="0" applyFont="1" applyFill="1" applyAlignment="1">
      <alignment horizontal="left" vertical="top" wrapText="1"/>
    </xf>
    <xf numFmtId="0" fontId="138" fillId="0" borderId="43" xfId="4" applyFont="1" applyBorder="1" applyAlignment="1">
      <alignment horizontal="left" vertical="center"/>
    </xf>
    <xf numFmtId="0" fontId="27" fillId="0" borderId="16" xfId="0" applyFont="1" applyBorder="1" applyAlignment="1">
      <alignment horizontal="left"/>
    </xf>
    <xf numFmtId="0" fontId="27" fillId="0" borderId="16" xfId="0" applyFont="1" applyBorder="1"/>
    <xf numFmtId="49" fontId="39" fillId="5" borderId="16" xfId="0" applyNumberFormat="1" applyFont="1" applyFill="1" applyBorder="1" applyAlignment="1">
      <alignment horizontal="left" vertical="center"/>
    </xf>
    <xf numFmtId="0" fontId="27" fillId="0" borderId="16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66" fillId="0" borderId="21" xfId="0" applyFont="1" applyBorder="1" applyAlignment="1">
      <alignment wrapText="1"/>
    </xf>
    <xf numFmtId="0" fontId="139" fillId="0" borderId="9" xfId="0" applyFont="1" applyBorder="1" applyAlignment="1">
      <alignment horizontal="center" vertical="center" wrapText="1"/>
    </xf>
    <xf numFmtId="0" fontId="140" fillId="4" borderId="9" xfId="0" applyFont="1" applyFill="1" applyBorder="1" applyAlignment="1">
      <alignment horizontal="left" vertical="top" wrapText="1"/>
    </xf>
    <xf numFmtId="0" fontId="26" fillId="0" borderId="0" xfId="0" applyFont="1" applyAlignment="1">
      <alignment horizontal="center" vertical="top"/>
    </xf>
    <xf numFmtId="0" fontId="21" fillId="0" borderId="18" xfId="0" applyFont="1" applyBorder="1" applyAlignment="1">
      <alignment horizontal="left" vertical="top" wrapText="1"/>
    </xf>
    <xf numFmtId="0" fontId="34" fillId="0" borderId="18" xfId="0" applyFont="1" applyBorder="1" applyAlignment="1">
      <alignment horizontal="left" vertical="top"/>
    </xf>
    <xf numFmtId="0" fontId="27" fillId="0" borderId="18" xfId="0" applyFont="1" applyBorder="1" applyAlignment="1">
      <alignment horizontal="left"/>
    </xf>
    <xf numFmtId="0" fontId="27" fillId="0" borderId="18" xfId="0" applyFont="1" applyBorder="1" applyAlignment="1">
      <alignment horizontal="center"/>
    </xf>
    <xf numFmtId="0" fontId="21" fillId="0" borderId="16" xfId="0" applyFont="1" applyBorder="1" applyAlignment="1">
      <alignment horizontal="left" vertical="top" wrapText="1"/>
    </xf>
    <xf numFmtId="0" fontId="116" fillId="0" borderId="16" xfId="0" applyFont="1" applyBorder="1" applyAlignment="1">
      <alignment horizontal="left" vertical="top"/>
    </xf>
    <xf numFmtId="0" fontId="25" fillId="0" borderId="16" xfId="0" applyFont="1" applyBorder="1" applyAlignment="1">
      <alignment horizontal="left"/>
    </xf>
    <xf numFmtId="165" fontId="39" fillId="0" borderId="16" xfId="0" applyNumberFormat="1" applyFont="1" applyBorder="1" applyAlignment="1">
      <alignment horizontal="center" vertical="top"/>
    </xf>
    <xf numFmtId="2" fontId="25" fillId="0" borderId="16" xfId="0" applyNumberFormat="1" applyFont="1" applyBorder="1" applyAlignment="1">
      <alignment horizontal="center" vertical="top"/>
    </xf>
    <xf numFmtId="0" fontId="141" fillId="0" borderId="0" xfId="0" applyFont="1" applyAlignment="1">
      <alignment horizontal="center" vertical="center" wrapText="1"/>
    </xf>
    <xf numFmtId="0" fontId="94" fillId="0" borderId="0" xfId="3" applyBorder="1" applyAlignment="1">
      <alignment horizontal="left"/>
    </xf>
    <xf numFmtId="0" fontId="29" fillId="0" borderId="0" xfId="0" applyFont="1" applyAlignment="1">
      <alignment horizontal="left" vertical="top"/>
    </xf>
    <xf numFmtId="0" fontId="140" fillId="0" borderId="0" xfId="0" applyFont="1" applyAlignment="1">
      <alignment horizontal="left" vertical="top" wrapText="1"/>
    </xf>
    <xf numFmtId="0" fontId="4" fillId="0" borderId="0" xfId="8"/>
    <xf numFmtId="0" fontId="121" fillId="0" borderId="0" xfId="8" applyFont="1"/>
    <xf numFmtId="0" fontId="142" fillId="11" borderId="24" xfId="8" applyFont="1" applyFill="1" applyBorder="1" applyAlignment="1" applyProtection="1">
      <alignment vertical="top"/>
      <protection hidden="1"/>
    </xf>
    <xf numFmtId="0" fontId="142" fillId="11" borderId="24" xfId="8" applyFont="1" applyFill="1" applyBorder="1" applyAlignment="1" applyProtection="1">
      <alignment vertical="top" wrapText="1"/>
      <protection hidden="1"/>
    </xf>
    <xf numFmtId="0" fontId="142" fillId="11" borderId="24" xfId="8" applyFont="1" applyFill="1" applyBorder="1" applyAlignment="1" applyProtection="1">
      <alignment horizontal="left" vertical="top" wrapText="1"/>
      <protection hidden="1"/>
    </xf>
    <xf numFmtId="0" fontId="142" fillId="11" borderId="24" xfId="8" applyFont="1" applyFill="1" applyBorder="1" applyAlignment="1" applyProtection="1">
      <alignment horizontal="center" vertical="top" wrapText="1"/>
      <protection hidden="1"/>
    </xf>
    <xf numFmtId="0" fontId="143" fillId="11" borderId="24" xfId="8" applyFont="1" applyFill="1" applyBorder="1" applyAlignment="1" applyProtection="1">
      <alignment horizontal="center" vertical="top" wrapText="1"/>
      <protection hidden="1"/>
    </xf>
    <xf numFmtId="0" fontId="81" fillId="0" borderId="0" xfId="8" applyFont="1" applyProtection="1">
      <protection hidden="1"/>
    </xf>
    <xf numFmtId="0" fontId="144" fillId="0" borderId="0" xfId="8" applyFont="1" applyAlignment="1" applyProtection="1">
      <alignment horizontal="left" vertical="center"/>
      <protection hidden="1"/>
    </xf>
    <xf numFmtId="4" fontId="79" fillId="0" borderId="0" xfId="8" applyNumberFormat="1" applyFont="1" applyAlignment="1" applyProtection="1">
      <alignment horizontal="left" vertical="center"/>
      <protection hidden="1"/>
    </xf>
    <xf numFmtId="0" fontId="81" fillId="0" borderId="0" xfId="8" applyFont="1" applyAlignment="1" applyProtection="1">
      <alignment horizontal="left" vertical="top"/>
      <protection hidden="1"/>
    </xf>
    <xf numFmtId="4" fontId="79" fillId="0" borderId="0" xfId="8" applyNumberFormat="1" applyFont="1" applyAlignment="1" applyProtection="1">
      <alignment horizontal="center" vertical="center"/>
      <protection hidden="1"/>
    </xf>
    <xf numFmtId="0" fontId="79" fillId="0" borderId="0" xfId="8" applyFont="1" applyAlignment="1" applyProtection="1">
      <alignment horizontal="left" vertical="center"/>
      <protection hidden="1"/>
    </xf>
    <xf numFmtId="0" fontId="26" fillId="0" borderId="0" xfId="0" applyFont="1" applyAlignment="1">
      <alignment vertical="top"/>
    </xf>
    <xf numFmtId="0" fontId="26" fillId="0" borderId="21" xfId="0" applyFont="1" applyBorder="1" applyAlignment="1">
      <alignment vertical="top"/>
    </xf>
    <xf numFmtId="0" fontId="27" fillId="0" borderId="0" xfId="0" applyFont="1" applyAlignment="1">
      <alignment horizontal="right" vertical="top"/>
    </xf>
    <xf numFmtId="0" fontId="3" fillId="0" borderId="0" xfId="8" applyFont="1" applyAlignment="1">
      <alignment wrapText="1"/>
    </xf>
    <xf numFmtId="0" fontId="24" fillId="4" borderId="9" xfId="0" applyFont="1" applyFill="1" applyBorder="1" applyAlignment="1">
      <alignment horizontal="center" vertical="center" wrapText="1"/>
    </xf>
    <xf numFmtId="2" fontId="145" fillId="4" borderId="9" xfId="3" applyNumberFormat="1" applyFont="1" applyFill="1" applyBorder="1" applyAlignment="1">
      <alignment horizontal="left" vertical="top"/>
    </xf>
    <xf numFmtId="0" fontId="139" fillId="4" borderId="9" xfId="0" applyFont="1" applyFill="1" applyBorder="1" applyAlignment="1">
      <alignment horizontal="left" vertical="top" wrapText="1"/>
    </xf>
    <xf numFmtId="0" fontId="24" fillId="0" borderId="9" xfId="0" applyFont="1" applyBorder="1" applyAlignment="1">
      <alignment horizontal="center" vertical="center" wrapText="1"/>
    </xf>
    <xf numFmtId="0" fontId="145" fillId="0" borderId="9" xfId="3" applyFont="1" applyBorder="1" applyAlignment="1">
      <alignment horizontal="left"/>
    </xf>
    <xf numFmtId="0" fontId="139" fillId="0" borderId="9" xfId="0" applyFont="1" applyBorder="1" applyAlignment="1">
      <alignment horizontal="left" vertical="top" wrapText="1"/>
    </xf>
    <xf numFmtId="0" fontId="2" fillId="0" borderId="0" xfId="8" applyFont="1"/>
    <xf numFmtId="2" fontId="146" fillId="0" borderId="0" xfId="8" applyNumberFormat="1" applyFont="1" applyAlignment="1" applyProtection="1">
      <alignment horizontal="center" vertical="center"/>
      <protection hidden="1"/>
    </xf>
    <xf numFmtId="4" fontId="146" fillId="0" borderId="0" xfId="8" applyNumberFormat="1" applyFont="1" applyAlignment="1" applyProtection="1">
      <alignment horizontal="center" vertical="center"/>
      <protection hidden="1"/>
    </xf>
    <xf numFmtId="0" fontId="64" fillId="0" borderId="9" xfId="0" applyFont="1" applyBorder="1" applyAlignment="1">
      <alignment horizontal="center" vertical="center" wrapText="1"/>
    </xf>
    <xf numFmtId="0" fontId="27" fillId="4" borderId="0" xfId="0" applyFont="1" applyFill="1" applyAlignment="1">
      <alignment horizontal="left"/>
    </xf>
    <xf numFmtId="0" fontId="104" fillId="5" borderId="61" xfId="0" applyFont="1" applyFill="1" applyBorder="1" applyAlignment="1" applyProtection="1">
      <alignment horizontal="left" vertical="center"/>
      <protection hidden="1"/>
    </xf>
    <xf numFmtId="49" fontId="110" fillId="5" borderId="63" xfId="0" applyNumberFormat="1" applyFont="1" applyFill="1" applyBorder="1" applyAlignment="1">
      <alignment horizontal="left" vertical="center" wrapText="1"/>
    </xf>
    <xf numFmtId="0" fontId="79" fillId="5" borderId="62" xfId="0" applyFont="1" applyFill="1" applyBorder="1" applyAlignment="1" applyProtection="1">
      <alignment vertical="center"/>
      <protection locked="0" hidden="1"/>
    </xf>
    <xf numFmtId="0" fontId="79" fillId="5" borderId="64" xfId="0" applyFont="1" applyFill="1" applyBorder="1" applyAlignment="1" applyProtection="1">
      <alignment vertical="center"/>
      <protection locked="0" hidden="1"/>
    </xf>
    <xf numFmtId="0" fontId="79" fillId="5" borderId="63" xfId="0" applyFont="1" applyFill="1" applyBorder="1" applyAlignment="1" applyProtection="1">
      <alignment vertical="center"/>
      <protection locked="0" hidden="1"/>
    </xf>
    <xf numFmtId="0" fontId="148" fillId="0" borderId="0" xfId="0" applyFont="1"/>
    <xf numFmtId="0" fontId="145" fillId="0" borderId="21" xfId="3" applyFont="1" applyBorder="1" applyAlignment="1">
      <alignment wrapText="1"/>
    </xf>
    <xf numFmtId="0" fontId="149" fillId="5" borderId="26" xfId="0" applyFont="1" applyFill="1" applyBorder="1" applyAlignment="1">
      <alignment horizontal="left" vertical="center"/>
    </xf>
    <xf numFmtId="0" fontId="86" fillId="6" borderId="0" xfId="0" applyFont="1" applyFill="1" applyAlignment="1">
      <alignment horizontal="center" vertical="center" wrapText="1" readingOrder="1"/>
    </xf>
    <xf numFmtId="0" fontId="86" fillId="6" borderId="29" xfId="0" applyFont="1" applyFill="1" applyBorder="1" applyAlignment="1">
      <alignment horizontal="center" vertical="center" wrapText="1" readingOrder="1"/>
    </xf>
    <xf numFmtId="0" fontId="86" fillId="0" borderId="0" xfId="0" applyFont="1" applyAlignment="1">
      <alignment horizontal="center" vertical="center" wrapText="1" readingOrder="1"/>
    </xf>
    <xf numFmtId="0" fontId="26" fillId="4" borderId="9" xfId="0" applyFont="1" applyFill="1" applyBorder="1" applyAlignment="1">
      <alignment horizontal="left" vertical="top" wrapText="1"/>
    </xf>
    <xf numFmtId="0" fontId="40" fillId="0" borderId="9" xfId="0" applyFont="1" applyBorder="1" applyAlignment="1">
      <alignment horizontal="left" vertical="top"/>
    </xf>
    <xf numFmtId="0" fontId="60" fillId="0" borderId="16" xfId="0" applyFont="1" applyBorder="1"/>
    <xf numFmtId="0" fontId="75" fillId="0" borderId="0" xfId="0" applyFont="1"/>
    <xf numFmtId="49" fontId="152" fillId="5" borderId="0" xfId="0" applyNumberFormat="1" applyFont="1" applyFill="1" applyAlignment="1">
      <alignment horizontal="left" vertical="center" wrapText="1"/>
    </xf>
    <xf numFmtId="0" fontId="75" fillId="0" borderId="0" xfId="0" applyFont="1" applyAlignment="1">
      <alignment horizontal="center" vertical="center"/>
    </xf>
    <xf numFmtId="49" fontId="151" fillId="5" borderId="0" xfId="0" applyNumberFormat="1" applyFont="1" applyFill="1" applyAlignment="1">
      <alignment horizontal="left" vertical="center"/>
    </xf>
    <xf numFmtId="0" fontId="75" fillId="0" borderId="0" xfId="0" applyFont="1" applyAlignment="1">
      <alignment horizontal="center" vertical="center" wrapText="1"/>
    </xf>
    <xf numFmtId="0" fontId="75" fillId="0" borderId="16" xfId="0" applyFont="1" applyBorder="1"/>
    <xf numFmtId="0" fontId="75" fillId="0" borderId="16" xfId="0" applyFont="1" applyBorder="1" applyAlignment="1">
      <alignment horizontal="left"/>
    </xf>
    <xf numFmtId="49" fontId="151" fillId="5" borderId="16" xfId="0" applyNumberFormat="1" applyFont="1" applyFill="1" applyBorder="1" applyAlignment="1">
      <alignment horizontal="left" vertical="center"/>
    </xf>
    <xf numFmtId="0" fontId="75" fillId="0" borderId="16" xfId="0" applyFont="1" applyBorder="1" applyAlignment="1">
      <alignment horizontal="center" vertical="center"/>
    </xf>
    <xf numFmtId="49" fontId="151" fillId="5" borderId="0" xfId="0" applyNumberFormat="1" applyFont="1" applyFill="1" applyAlignment="1">
      <alignment horizontal="left" vertical="center" wrapText="1"/>
    </xf>
    <xf numFmtId="0" fontId="75" fillId="0" borderId="16" xfId="0" applyFont="1" applyBorder="1" applyAlignment="1">
      <alignment horizontal="center" vertical="center" wrapText="1"/>
    </xf>
    <xf numFmtId="0" fontId="66" fillId="0" borderId="0" xfId="0" applyFont="1" applyAlignment="1">
      <alignment wrapText="1"/>
    </xf>
    <xf numFmtId="0" fontId="153" fillId="0" borderId="0" xfId="0" applyFont="1" applyAlignment="1">
      <alignment wrapText="1"/>
    </xf>
    <xf numFmtId="0" fontId="26" fillId="0" borderId="9" xfId="0" applyFont="1" applyBorder="1" applyAlignment="1">
      <alignment horizontal="left" vertical="top" wrapText="1"/>
    </xf>
    <xf numFmtId="0" fontId="115" fillId="0" borderId="0" xfId="4" applyFont="1" applyAlignment="1">
      <alignment horizontal="left" vertical="center"/>
    </xf>
    <xf numFmtId="0" fontId="115" fillId="0" borderId="0" xfId="4" applyFont="1" applyAlignment="1">
      <alignment horizontal="left" vertical="center" wrapText="1"/>
    </xf>
    <xf numFmtId="2" fontId="112" fillId="0" borderId="0" xfId="4" applyNumberFormat="1" applyFont="1"/>
    <xf numFmtId="166" fontId="154" fillId="0" borderId="0" xfId="4" applyNumberFormat="1" applyFont="1" applyAlignment="1">
      <alignment vertical="center"/>
    </xf>
    <xf numFmtId="2" fontId="112" fillId="0" borderId="0" xfId="4" applyNumberFormat="1" applyFont="1" applyAlignment="1">
      <alignment vertical="center"/>
    </xf>
    <xf numFmtId="0" fontId="115" fillId="0" borderId="0" xfId="4" applyFont="1" applyAlignment="1">
      <alignment horizontal="right" vertical="center"/>
    </xf>
    <xf numFmtId="2" fontId="155" fillId="0" borderId="0" xfId="4" applyNumberFormat="1" applyFont="1" applyAlignment="1">
      <alignment horizontal="right" vertical="center"/>
    </xf>
    <xf numFmtId="165" fontId="26" fillId="0" borderId="26" xfId="0" applyNumberFormat="1" applyFont="1" applyBorder="1" applyAlignment="1">
      <alignment horizontal="center" vertical="center"/>
    </xf>
    <xf numFmtId="165" fontId="26" fillId="4" borderId="26" xfId="0" applyNumberFormat="1" applyFont="1" applyFill="1" applyBorder="1" applyAlignment="1">
      <alignment horizontal="center" vertical="center"/>
    </xf>
    <xf numFmtId="0" fontId="1" fillId="0" borderId="0" xfId="8" applyFont="1"/>
    <xf numFmtId="0" fontId="79" fillId="0" borderId="26" xfId="0" applyFont="1" applyBorder="1" applyAlignment="1" applyProtection="1">
      <alignment horizontal="left" vertical="center"/>
      <protection hidden="1"/>
    </xf>
    <xf numFmtId="0" fontId="156" fillId="5" borderId="26" xfId="0" applyFont="1" applyFill="1" applyBorder="1" applyAlignment="1">
      <alignment horizontal="left" vertical="center"/>
    </xf>
    <xf numFmtId="0" fontId="158" fillId="4" borderId="61" xfId="0" applyFont="1" applyFill="1" applyBorder="1" applyAlignment="1" applyProtection="1">
      <alignment horizontal="left" vertical="center"/>
      <protection hidden="1"/>
    </xf>
    <xf numFmtId="0" fontId="64" fillId="4" borderId="26" xfId="0" applyFont="1" applyFill="1" applyBorder="1" applyAlignment="1">
      <alignment horizontal="left" vertical="center"/>
    </xf>
    <xf numFmtId="0" fontId="27" fillId="0" borderId="65" xfId="0" applyFont="1" applyBorder="1" applyAlignment="1">
      <alignment horizontal="left" vertical="top" wrapText="1"/>
    </xf>
    <xf numFmtId="0" fontId="27" fillId="0" borderId="65" xfId="0" applyFont="1" applyBorder="1" applyAlignment="1">
      <alignment horizontal="left" vertical="top"/>
    </xf>
    <xf numFmtId="165" fontId="26" fillId="0" borderId="65" xfId="0" applyNumberFormat="1" applyFont="1" applyBorder="1" applyAlignment="1">
      <alignment horizontal="center" vertical="top"/>
    </xf>
    <xf numFmtId="0" fontId="27" fillId="4" borderId="65" xfId="0" applyFont="1" applyFill="1" applyBorder="1" applyAlignment="1">
      <alignment horizontal="left" vertical="top" wrapText="1"/>
    </xf>
    <xf numFmtId="0" fontId="27" fillId="4" borderId="65" xfId="0" applyFont="1" applyFill="1" applyBorder="1" applyAlignment="1">
      <alignment horizontal="left" vertical="top"/>
    </xf>
    <xf numFmtId="165" fontId="26" fillId="4" borderId="65" xfId="0" applyNumberFormat="1" applyFont="1" applyFill="1" applyBorder="1" applyAlignment="1">
      <alignment horizontal="center" vertical="top"/>
    </xf>
    <xf numFmtId="2" fontId="27" fillId="4" borderId="65" xfId="0" applyNumberFormat="1" applyFont="1" applyFill="1" applyBorder="1" applyAlignment="1">
      <alignment horizontal="center" vertical="top"/>
    </xf>
    <xf numFmtId="0" fontId="145" fillId="4" borderId="9" xfId="3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26" fillId="0" borderId="66" xfId="0" applyFont="1" applyBorder="1" applyAlignment="1">
      <alignment horizontal="center" vertical="top"/>
    </xf>
    <xf numFmtId="0" fontId="27" fillId="0" borderId="66" xfId="0" applyFont="1" applyBorder="1" applyAlignment="1">
      <alignment horizontal="left" vertical="top" wrapText="1"/>
    </xf>
    <xf numFmtId="0" fontId="27" fillId="0" borderId="66" xfId="0" applyFont="1" applyBorder="1" applyAlignment="1">
      <alignment horizontal="left" vertical="top"/>
    </xf>
    <xf numFmtId="165" fontId="26" fillId="0" borderId="66" xfId="0" applyNumberFormat="1" applyFont="1" applyBorder="1" applyAlignment="1">
      <alignment horizontal="center" vertical="top"/>
    </xf>
    <xf numFmtId="2" fontId="27" fillId="0" borderId="66" xfId="0" applyNumberFormat="1" applyFont="1" applyBorder="1" applyAlignment="1">
      <alignment horizontal="center" vertical="top"/>
    </xf>
    <xf numFmtId="2" fontId="27" fillId="4" borderId="9" xfId="0" applyNumberFormat="1" applyFont="1" applyFill="1" applyBorder="1" applyAlignment="1">
      <alignment horizontal="center"/>
    </xf>
    <xf numFmtId="2" fontId="27" fillId="0" borderId="9" xfId="0" applyNumberFormat="1" applyFont="1" applyBorder="1" applyAlignment="1">
      <alignment horizontal="center"/>
    </xf>
    <xf numFmtId="0" fontId="84" fillId="0" borderId="29" xfId="0" applyFont="1" applyBorder="1" applyAlignment="1">
      <alignment horizontal="left" vertical="center" wrapText="1" readingOrder="1"/>
    </xf>
    <xf numFmtId="0" fontId="86" fillId="0" borderId="29" xfId="0" applyFont="1" applyBorder="1" applyAlignment="1">
      <alignment horizontal="center" vertical="center" wrapText="1" readingOrder="1"/>
    </xf>
    <xf numFmtId="0" fontId="159" fillId="0" borderId="0" xfId="0" applyFont="1" applyAlignment="1">
      <alignment vertical="center" wrapText="1"/>
    </xf>
    <xf numFmtId="0" fontId="82" fillId="0" borderId="0" xfId="0" applyFont="1" applyAlignment="1">
      <alignment horizontal="center" vertical="center" wrapText="1" readingOrder="1"/>
    </xf>
    <xf numFmtId="0" fontId="47" fillId="4" borderId="0" xfId="0" applyFont="1" applyFill="1" applyAlignment="1">
      <alignment horizontal="center" vertical="top"/>
    </xf>
    <xf numFmtId="0" fontId="20" fillId="4" borderId="0" xfId="0" applyFont="1" applyFill="1" applyAlignment="1">
      <alignment horizontal="center" vertical="top"/>
    </xf>
    <xf numFmtId="0" fontId="82" fillId="6" borderId="0" xfId="0" applyFont="1" applyFill="1" applyAlignment="1">
      <alignment readingOrder="1"/>
    </xf>
    <xf numFmtId="0" fontId="82" fillId="6" borderId="0" xfId="0" applyFont="1" applyFill="1" applyAlignment="1">
      <alignment horizontal="center" readingOrder="1"/>
    </xf>
    <xf numFmtId="0" fontId="84" fillId="12" borderId="0" xfId="0" applyFont="1" applyFill="1" applyAlignment="1">
      <alignment horizontal="left" vertical="center" wrapText="1" readingOrder="1"/>
    </xf>
    <xf numFmtId="0" fontId="86" fillId="12" borderId="0" xfId="0" applyFont="1" applyFill="1" applyAlignment="1">
      <alignment horizontal="center" vertical="center" wrapText="1" readingOrder="1"/>
    </xf>
    <xf numFmtId="0" fontId="64" fillId="0" borderId="0" xfId="0" applyFont="1" applyAlignment="1">
      <alignment horizontal="center" vertical="center" wrapText="1"/>
    </xf>
    <xf numFmtId="0" fontId="39" fillId="0" borderId="9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/>
    </xf>
    <xf numFmtId="165" fontId="26" fillId="0" borderId="9" xfId="0" applyNumberFormat="1" applyFont="1" applyBorder="1" applyAlignment="1">
      <alignment horizontal="center" vertical="center"/>
    </xf>
    <xf numFmtId="2" fontId="27" fillId="0" borderId="9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2" fontId="27" fillId="0" borderId="0" xfId="0" applyNumberFormat="1" applyFont="1" applyAlignment="1">
      <alignment horizontal="center" vertical="center"/>
    </xf>
    <xf numFmtId="0" fontId="25" fillId="0" borderId="9" xfId="0" applyFont="1" applyBorder="1" applyAlignment="1">
      <alignment vertical="top" wrapText="1"/>
    </xf>
    <xf numFmtId="0" fontId="26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/>
    </xf>
    <xf numFmtId="0" fontId="26" fillId="0" borderId="21" xfId="0" applyFont="1" applyBorder="1" applyAlignment="1">
      <alignment horizontal="left" vertical="top"/>
    </xf>
    <xf numFmtId="0" fontId="27" fillId="0" borderId="25" xfId="0" applyFont="1" applyBorder="1" applyAlignment="1">
      <alignment horizontal="left" vertical="top"/>
    </xf>
    <xf numFmtId="0" fontId="27" fillId="0" borderId="23" xfId="0" applyFont="1" applyBorder="1" applyAlignment="1">
      <alignment horizontal="left" vertical="top"/>
    </xf>
    <xf numFmtId="0" fontId="26" fillId="0" borderId="23" xfId="0" applyFont="1" applyBorder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7" fillId="0" borderId="21" xfId="0" applyFont="1" applyBorder="1" applyAlignment="1">
      <alignment horizontal="left" vertical="top"/>
    </xf>
    <xf numFmtId="0" fontId="26" fillId="0" borderId="21" xfId="0" applyFont="1" applyBorder="1" applyAlignment="1">
      <alignment horizontal="center" vertical="top"/>
    </xf>
    <xf numFmtId="0" fontId="26" fillId="0" borderId="23" xfId="0" applyFont="1" applyBorder="1" applyAlignment="1">
      <alignment horizontal="left" vertical="top"/>
    </xf>
    <xf numFmtId="0" fontId="26" fillId="0" borderId="59" xfId="0" applyFont="1" applyBorder="1" applyAlignment="1">
      <alignment horizontal="center" vertical="top" wrapText="1"/>
    </xf>
    <xf numFmtId="0" fontId="26" fillId="0" borderId="60" xfId="0" applyFont="1" applyBorder="1" applyAlignment="1">
      <alignment horizontal="center" vertical="top" wrapText="1"/>
    </xf>
    <xf numFmtId="0" fontId="24" fillId="0" borderId="0" xfId="0" applyFont="1" applyAlignment="1">
      <alignment wrapText="1"/>
    </xf>
    <xf numFmtId="0" fontId="27" fillId="0" borderId="0" xfId="0" applyFont="1" applyAlignment="1">
      <alignment horizontal="center" vertical="top"/>
    </xf>
    <xf numFmtId="0" fontId="34" fillId="0" borderId="18" xfId="0" applyFont="1" applyBorder="1" applyAlignment="1">
      <alignment horizontal="center" vertical="top"/>
    </xf>
    <xf numFmtId="0" fontId="34" fillId="0" borderId="0" xfId="0" applyFont="1" applyAlignment="1">
      <alignment horizontal="center" vertical="top"/>
    </xf>
    <xf numFmtId="0" fontId="34" fillId="0" borderId="16" xfId="0" applyFont="1" applyBorder="1" applyAlignment="1">
      <alignment horizontal="center" vertical="top"/>
    </xf>
    <xf numFmtId="0" fontId="32" fillId="0" borderId="0" xfId="0" applyFont="1" applyAlignment="1">
      <alignment horizontal="left" wrapText="1"/>
    </xf>
    <xf numFmtId="0" fontId="26" fillId="4" borderId="23" xfId="0" applyFont="1" applyFill="1" applyBorder="1" applyAlignment="1">
      <alignment horizontal="left" vertical="top" wrapText="1"/>
    </xf>
    <xf numFmtId="0" fontId="26" fillId="4" borderId="0" xfId="0" applyFont="1" applyFill="1" applyAlignment="1">
      <alignment horizontal="left" vertical="top" wrapText="1"/>
    </xf>
    <xf numFmtId="0" fontId="60" fillId="0" borderId="0" xfId="0" applyFont="1" applyAlignment="1">
      <alignment horizontal="center" vertical="center" wrapText="1"/>
    </xf>
    <xf numFmtId="0" fontId="60" fillId="0" borderId="21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top" wrapText="1"/>
    </xf>
    <xf numFmtId="0" fontId="39" fillId="0" borderId="21" xfId="0" applyFont="1" applyBorder="1" applyAlignment="1">
      <alignment horizontal="left" vertical="top" wrapText="1"/>
    </xf>
    <xf numFmtId="0" fontId="27" fillId="0" borderId="21" xfId="0" applyFont="1" applyBorder="1" applyAlignment="1">
      <alignment horizontal="center" vertical="top"/>
    </xf>
    <xf numFmtId="0" fontId="27" fillId="0" borderId="23" xfId="0" applyFont="1" applyBorder="1" applyAlignment="1">
      <alignment horizontal="center" vertical="top"/>
    </xf>
    <xf numFmtId="0" fontId="160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6" fillId="0" borderId="25" xfId="0" applyFont="1" applyBorder="1" applyAlignment="1">
      <alignment wrapText="1"/>
    </xf>
    <xf numFmtId="0" fontId="39" fillId="4" borderId="0" xfId="0" applyFont="1" applyFill="1" applyAlignment="1">
      <alignment horizontal="left" vertical="top" wrapText="1"/>
    </xf>
    <xf numFmtId="0" fontId="147" fillId="4" borderId="18" xfId="0" applyFont="1" applyFill="1" applyBorder="1" applyAlignment="1">
      <alignment horizontal="center" vertical="center" wrapText="1"/>
    </xf>
    <xf numFmtId="0" fontId="147" fillId="4" borderId="0" xfId="0" applyFont="1" applyFill="1" applyAlignment="1">
      <alignment horizontal="center" vertical="center" wrapText="1"/>
    </xf>
    <xf numFmtId="0" fontId="79" fillId="4" borderId="62" xfId="0" applyFont="1" applyFill="1" applyBorder="1" applyAlignment="1" applyProtection="1">
      <alignment horizontal="left" vertical="center"/>
      <protection locked="0" hidden="1"/>
    </xf>
    <xf numFmtId="0" fontId="79" fillId="4" borderId="64" xfId="0" applyFont="1" applyFill="1" applyBorder="1" applyAlignment="1" applyProtection="1">
      <alignment horizontal="left" vertical="center"/>
      <protection locked="0" hidden="1"/>
    </xf>
    <xf numFmtId="0" fontId="79" fillId="4" borderId="63" xfId="0" applyFont="1" applyFill="1" applyBorder="1" applyAlignment="1" applyProtection="1">
      <alignment horizontal="left" vertical="center"/>
      <protection locked="0" hidden="1"/>
    </xf>
    <xf numFmtId="0" fontId="22" fillId="0" borderId="0" xfId="0" applyFont="1" applyAlignment="1">
      <alignment horizontal="center"/>
    </xf>
    <xf numFmtId="0" fontId="47" fillId="0" borderId="23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34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20" fillId="0" borderId="21" xfId="0" applyFont="1" applyBorder="1" applyAlignment="1">
      <alignment horizontal="left" vertical="top"/>
    </xf>
    <xf numFmtId="0" fontId="38" fillId="4" borderId="0" xfId="0" applyFont="1" applyFill="1" applyAlignment="1">
      <alignment horizontal="left" vertical="top" wrapText="1"/>
    </xf>
    <xf numFmtId="0" fontId="65" fillId="4" borderId="0" xfId="0" applyFont="1" applyFill="1" applyAlignment="1">
      <alignment horizontal="left" vertical="top" wrapText="1"/>
    </xf>
    <xf numFmtId="0" fontId="65" fillId="4" borderId="21" xfId="0" applyFont="1" applyFill="1" applyBorder="1" applyAlignment="1">
      <alignment horizontal="left" vertical="top" wrapText="1"/>
    </xf>
    <xf numFmtId="0" fontId="27" fillId="0" borderId="18" xfId="0" applyFont="1" applyBorder="1" applyAlignment="1">
      <alignment horizontal="center" vertical="top"/>
    </xf>
    <xf numFmtId="0" fontId="26" fillId="0" borderId="18" xfId="0" applyFont="1" applyBorder="1" applyAlignment="1">
      <alignment horizontal="center" vertical="top"/>
    </xf>
    <xf numFmtId="0" fontId="47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0" fillId="0" borderId="21" xfId="0" applyFont="1" applyBorder="1" applyAlignment="1">
      <alignment horizontal="center" vertical="top"/>
    </xf>
    <xf numFmtId="0" fontId="20" fillId="0" borderId="23" xfId="0" applyFont="1" applyBorder="1" applyAlignment="1">
      <alignment horizontal="center" vertical="top"/>
    </xf>
    <xf numFmtId="0" fontId="79" fillId="0" borderId="26" xfId="0" applyFont="1" applyBorder="1" applyAlignment="1" applyProtection="1">
      <alignment horizontal="left" vertical="center"/>
      <protection locked="0" hidden="1"/>
    </xf>
    <xf numFmtId="0" fontId="79" fillId="4" borderId="26" xfId="0" applyFont="1" applyFill="1" applyBorder="1" applyAlignment="1" applyProtection="1">
      <alignment horizontal="left" vertical="center"/>
      <protection hidden="1"/>
    </xf>
    <xf numFmtId="0" fontId="79" fillId="4" borderId="62" xfId="0" applyFont="1" applyFill="1" applyBorder="1" applyAlignment="1" applyProtection="1">
      <alignment horizontal="left" vertical="center"/>
      <protection hidden="1"/>
    </xf>
    <xf numFmtId="0" fontId="114" fillId="0" borderId="44" xfId="4" applyFont="1" applyBorder="1" applyAlignment="1">
      <alignment horizontal="center" vertical="center"/>
    </xf>
    <xf numFmtId="0" fontId="114" fillId="0" borderId="45" xfId="4" applyFont="1" applyBorder="1" applyAlignment="1">
      <alignment horizontal="center" vertical="center"/>
    </xf>
    <xf numFmtId="0" fontId="107" fillId="8" borderId="37" xfId="4" applyFont="1" applyFill="1" applyBorder="1" applyAlignment="1">
      <alignment horizontal="center" vertical="top" wrapText="1"/>
    </xf>
    <xf numFmtId="0" fontId="107" fillId="8" borderId="39" xfId="4" applyFont="1" applyFill="1" applyBorder="1" applyAlignment="1">
      <alignment horizontal="center" vertical="top" wrapText="1"/>
    </xf>
    <xf numFmtId="0" fontId="107" fillId="8" borderId="41" xfId="4" applyFont="1" applyFill="1" applyBorder="1" applyAlignment="1">
      <alignment horizontal="center" vertical="top" wrapText="1"/>
    </xf>
    <xf numFmtId="0" fontId="107" fillId="0" borderId="37" xfId="4" applyFont="1" applyBorder="1" applyAlignment="1">
      <alignment horizontal="center" vertical="top" wrapText="1"/>
    </xf>
    <xf numFmtId="0" fontId="107" fillId="0" borderId="39" xfId="4" applyFont="1" applyBorder="1" applyAlignment="1">
      <alignment horizontal="center" vertical="top" wrapText="1"/>
    </xf>
    <xf numFmtId="0" fontId="107" fillId="0" borderId="41" xfId="4" applyFont="1" applyBorder="1" applyAlignment="1">
      <alignment horizontal="center" vertical="top" wrapText="1"/>
    </xf>
    <xf numFmtId="0" fontId="19" fillId="0" borderId="37" xfId="4" applyBorder="1" applyAlignment="1">
      <alignment horizontal="left" vertical="top" wrapText="1"/>
    </xf>
    <xf numFmtId="0" fontId="19" fillId="0" borderId="39" xfId="4" applyBorder="1" applyAlignment="1">
      <alignment horizontal="left" vertical="top" wrapText="1"/>
    </xf>
    <xf numFmtId="0" fontId="19" fillId="0" borderId="41" xfId="4" applyBorder="1" applyAlignment="1">
      <alignment horizontal="left" vertical="top" wrapText="1"/>
    </xf>
    <xf numFmtId="0" fontId="107" fillId="0" borderId="37" xfId="4" applyFont="1" applyBorder="1" applyAlignment="1">
      <alignment horizontal="left" vertical="top" wrapText="1"/>
    </xf>
    <xf numFmtId="0" fontId="107" fillId="0" borderId="39" xfId="4" applyFont="1" applyBorder="1" applyAlignment="1">
      <alignment horizontal="left" vertical="top" wrapText="1"/>
    </xf>
    <xf numFmtId="0" fontId="107" fillId="0" borderId="41" xfId="4" applyFont="1" applyBorder="1" applyAlignment="1">
      <alignment horizontal="left" vertical="top" wrapText="1"/>
    </xf>
    <xf numFmtId="0" fontId="120" fillId="0" borderId="37" xfId="4" applyFont="1" applyBorder="1" applyAlignment="1">
      <alignment horizontal="left" vertical="top" wrapText="1"/>
    </xf>
    <xf numFmtId="0" fontId="120" fillId="0" borderId="39" xfId="4" applyFont="1" applyBorder="1" applyAlignment="1">
      <alignment horizontal="left" vertical="top" wrapText="1"/>
    </xf>
    <xf numFmtId="0" fontId="120" fillId="0" borderId="41" xfId="4" applyFont="1" applyBorder="1" applyAlignment="1">
      <alignment horizontal="left" vertical="top" wrapText="1"/>
    </xf>
    <xf numFmtId="0" fontId="107" fillId="9" borderId="37" xfId="4" applyFont="1" applyFill="1" applyBorder="1" applyAlignment="1">
      <alignment horizontal="center" vertical="top" wrapText="1"/>
    </xf>
    <xf numFmtId="0" fontId="107" fillId="9" borderId="39" xfId="4" applyFont="1" applyFill="1" applyBorder="1" applyAlignment="1">
      <alignment horizontal="center" vertical="top" wrapText="1"/>
    </xf>
    <xf numFmtId="0" fontId="107" fillId="9" borderId="41" xfId="4" applyFont="1" applyFill="1" applyBorder="1" applyAlignment="1">
      <alignment horizontal="center" vertical="top" wrapText="1"/>
    </xf>
    <xf numFmtId="0" fontId="109" fillId="0" borderId="37" xfId="4" applyFont="1" applyBorder="1" applyAlignment="1">
      <alignment horizontal="center" vertical="top" wrapText="1"/>
    </xf>
    <xf numFmtId="0" fontId="108" fillId="0" borderId="39" xfId="4" applyFont="1" applyBorder="1" applyAlignment="1">
      <alignment horizontal="center" vertical="top" wrapText="1"/>
    </xf>
    <xf numFmtId="0" fontId="108" fillId="0" borderId="41" xfId="4" applyFont="1" applyBorder="1" applyAlignment="1">
      <alignment horizontal="center" vertical="top" wrapText="1"/>
    </xf>
    <xf numFmtId="0" fontId="121" fillId="0" borderId="37" xfId="4" applyFont="1" applyBorder="1" applyAlignment="1">
      <alignment horizontal="left" vertical="top" wrapText="1"/>
    </xf>
    <xf numFmtId="0" fontId="121" fillId="0" borderId="39" xfId="4" applyFont="1" applyBorder="1" applyAlignment="1">
      <alignment horizontal="left" vertical="top" wrapText="1"/>
    </xf>
    <xf numFmtId="0" fontId="121" fillId="0" borderId="41" xfId="4" applyFont="1" applyBorder="1" applyAlignment="1">
      <alignment horizontal="left" vertical="top" wrapText="1"/>
    </xf>
    <xf numFmtId="0" fontId="122" fillId="0" borderId="37" xfId="4" applyFont="1" applyBorder="1" applyAlignment="1">
      <alignment horizontal="left" vertical="top" wrapText="1"/>
    </xf>
    <xf numFmtId="0" fontId="123" fillId="0" borderId="39" xfId="4" applyFont="1" applyBorder="1" applyAlignment="1">
      <alignment horizontal="left" vertical="top" wrapText="1"/>
    </xf>
    <xf numFmtId="0" fontId="123" fillId="0" borderId="41" xfId="4" applyFont="1" applyBorder="1" applyAlignment="1">
      <alignment horizontal="left" vertical="top" wrapText="1"/>
    </xf>
    <xf numFmtId="0" fontId="107" fillId="0" borderId="46" xfId="4" applyFont="1" applyBorder="1" applyAlignment="1">
      <alignment horizontal="center" vertical="center" wrapText="1"/>
    </xf>
    <xf numFmtId="0" fontId="107" fillId="0" borderId="47" xfId="4" applyFont="1" applyBorder="1" applyAlignment="1">
      <alignment horizontal="center" vertical="center" wrapText="1"/>
    </xf>
    <xf numFmtId="0" fontId="107" fillId="0" borderId="48" xfId="4" applyFont="1" applyBorder="1" applyAlignment="1">
      <alignment horizontal="center" vertical="center" wrapText="1"/>
    </xf>
    <xf numFmtId="0" fontId="19" fillId="0" borderId="37" xfId="4" applyBorder="1" applyAlignment="1">
      <alignment horizontal="left" vertical="center" wrapText="1"/>
    </xf>
    <xf numFmtId="0" fontId="19" fillId="0" borderId="39" xfId="4" applyBorder="1" applyAlignment="1">
      <alignment horizontal="left" vertical="center" wrapText="1"/>
    </xf>
    <xf numFmtId="0" fontId="19" fillId="0" borderId="41" xfId="4" applyBorder="1" applyAlignment="1">
      <alignment horizontal="left" vertical="center" wrapText="1"/>
    </xf>
    <xf numFmtId="0" fontId="107" fillId="9" borderId="49" xfId="4" applyFont="1" applyFill="1" applyBorder="1" applyAlignment="1">
      <alignment horizontal="center" vertical="top" wrapText="1"/>
    </xf>
    <xf numFmtId="0" fontId="107" fillId="9" borderId="53" xfId="4" applyFont="1" applyFill="1" applyBorder="1" applyAlignment="1">
      <alignment horizontal="center" vertical="top" wrapText="1"/>
    </xf>
    <xf numFmtId="0" fontId="107" fillId="9" borderId="55" xfId="4" applyFont="1" applyFill="1" applyBorder="1" applyAlignment="1">
      <alignment horizontal="center" vertical="top" wrapText="1"/>
    </xf>
    <xf numFmtId="0" fontId="109" fillId="0" borderId="50" xfId="4" applyFont="1" applyBorder="1" applyAlignment="1">
      <alignment horizontal="center" vertical="top" wrapText="1"/>
    </xf>
    <xf numFmtId="0" fontId="108" fillId="0" borderId="56" xfId="4" applyFont="1" applyBorder="1" applyAlignment="1">
      <alignment horizontal="center" vertical="top" wrapText="1"/>
    </xf>
    <xf numFmtId="0" fontId="19" fillId="0" borderId="50" xfId="4" applyBorder="1" applyAlignment="1">
      <alignment horizontal="left" vertical="center" wrapText="1"/>
    </xf>
    <xf numFmtId="0" fontId="19" fillId="0" borderId="56" xfId="4" applyBorder="1" applyAlignment="1">
      <alignment horizontal="left" vertical="center" wrapText="1"/>
    </xf>
    <xf numFmtId="0" fontId="27" fillId="0" borderId="22" xfId="0" applyFont="1" applyBorder="1" applyAlignment="1">
      <alignment horizontal="left" vertical="top"/>
    </xf>
    <xf numFmtId="0" fontId="24" fillId="0" borderId="0" xfId="0" applyFont="1" applyAlignment="1">
      <alignment horizontal="left" wrapText="1"/>
    </xf>
    <xf numFmtId="0" fontId="27" fillId="0" borderId="10" xfId="0" applyFont="1" applyBorder="1" applyAlignment="1">
      <alignment horizontal="center" vertical="top"/>
    </xf>
    <xf numFmtId="0" fontId="27" fillId="0" borderId="11" xfId="0" applyFont="1" applyBorder="1" applyAlignment="1">
      <alignment horizontal="center" vertical="top"/>
    </xf>
    <xf numFmtId="0" fontId="27" fillId="0" borderId="12" xfId="0" applyFont="1" applyBorder="1" applyAlignment="1">
      <alignment horizontal="center" vertical="top"/>
    </xf>
    <xf numFmtId="0" fontId="33" fillId="0" borderId="0" xfId="0" applyFont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82" fillId="0" borderId="0" xfId="0" applyFont="1" applyAlignment="1">
      <alignment horizontal="center" vertical="center" wrapText="1" readingOrder="1"/>
    </xf>
    <xf numFmtId="0" fontId="82" fillId="0" borderId="29" xfId="0" applyFont="1" applyBorder="1" applyAlignment="1">
      <alignment horizontal="center" vertical="center" wrapText="1" readingOrder="1"/>
    </xf>
    <xf numFmtId="0" fontId="82" fillId="6" borderId="0" xfId="0" applyFont="1" applyFill="1" applyAlignment="1">
      <alignment horizontal="center" vertical="center" wrapText="1" readingOrder="1"/>
    </xf>
    <xf numFmtId="0" fontId="82" fillId="6" borderId="29" xfId="0" applyFont="1" applyFill="1" applyBorder="1" applyAlignment="1">
      <alignment horizontal="center" vertical="center" wrapText="1" readingOrder="1"/>
    </xf>
    <xf numFmtId="0" fontId="82" fillId="6" borderId="28" xfId="0" applyFont="1" applyFill="1" applyBorder="1" applyAlignment="1">
      <alignment horizontal="center" vertical="center" wrapText="1" readingOrder="1"/>
    </xf>
    <xf numFmtId="0" fontId="86" fillId="6" borderId="28" xfId="0" applyFont="1" applyFill="1" applyBorder="1" applyAlignment="1">
      <alignment horizontal="center" vertical="center" wrapText="1" readingOrder="1"/>
    </xf>
    <xf numFmtId="0" fontId="86" fillId="6" borderId="0" xfId="0" applyFont="1" applyFill="1" applyAlignment="1">
      <alignment horizontal="center" vertical="center" wrapText="1" readingOrder="1"/>
    </xf>
    <xf numFmtId="0" fontId="86" fillId="0" borderId="0" xfId="0" applyFont="1" applyAlignment="1">
      <alignment horizontal="center" vertical="center" wrapText="1" readingOrder="1"/>
    </xf>
    <xf numFmtId="0" fontId="86" fillId="12" borderId="0" xfId="0" applyFont="1" applyFill="1" applyAlignment="1">
      <alignment horizontal="center" vertical="center" wrapText="1" readingOrder="1"/>
    </xf>
    <xf numFmtId="0" fontId="84" fillId="12" borderId="0" xfId="0" applyFont="1" applyFill="1" applyAlignment="1">
      <alignment horizontal="left" vertical="center" wrapText="1" readingOrder="1"/>
    </xf>
    <xf numFmtId="0" fontId="89" fillId="0" borderId="0" xfId="0" applyFont="1" applyAlignment="1">
      <alignment horizontal="center" vertical="center" wrapText="1"/>
    </xf>
  </cellXfs>
  <cellStyles count="9">
    <cellStyle name="Hyperlink" xfId="3" builtinId="8"/>
    <cellStyle name="Normal" xfId="0" builtinId="0"/>
    <cellStyle name="Normal 2" xfId="7" xr:uid="{00000000-0005-0000-0000-000002000000}"/>
    <cellStyle name="Normal 3" xfId="8" xr:uid="{3F93D4F6-B11D-4D23-9E2B-6FF978388995}"/>
    <cellStyle name="Normal 5" xfId="4" xr:uid="{00000000-0005-0000-0000-000003000000}"/>
    <cellStyle name="Normálna 2" xfId="2" xr:uid="{00000000-0005-0000-0000-000004000000}"/>
    <cellStyle name="normálne_YPDC template" xfId="6" xr:uid="{00000000-0005-0000-0000-000005000000}"/>
    <cellStyle name="Percent 2" xfId="5" xr:uid="{00000000-0005-0000-0000-000006000000}"/>
    <cellStyle name="Обычный 15" xfId="1" xr:uid="{00000000-0005-0000-0000-000007000000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117" Type="http://schemas.openxmlformats.org/officeDocument/2006/relationships/image" Target="../media/image110.png"/><Relationship Id="rId21" Type="http://schemas.openxmlformats.org/officeDocument/2006/relationships/image" Target="../media/image21.png"/><Relationship Id="rId42" Type="http://schemas.openxmlformats.org/officeDocument/2006/relationships/image" Target="../media/image42.emf"/><Relationship Id="rId47" Type="http://schemas.openxmlformats.org/officeDocument/2006/relationships/image" Target="../media/image47.jpe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8.png"/><Relationship Id="rId112" Type="http://schemas.openxmlformats.org/officeDocument/2006/relationships/image" Target="../media/image105.png"/><Relationship Id="rId16" Type="http://schemas.openxmlformats.org/officeDocument/2006/relationships/image" Target="../media/image16.png"/><Relationship Id="rId107" Type="http://schemas.openxmlformats.org/officeDocument/2006/relationships/image" Target="../media/image101.png"/><Relationship Id="rId11" Type="http://schemas.openxmlformats.org/officeDocument/2006/relationships/image" Target="../media/image11.png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53" Type="http://schemas.openxmlformats.org/officeDocument/2006/relationships/image" Target="../media/image53.emf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102" Type="http://schemas.openxmlformats.org/officeDocument/2006/relationships/image" Target="cid:image004.png@01D4017E.F6F845C0" TargetMode="External"/><Relationship Id="rId123" Type="http://schemas.openxmlformats.org/officeDocument/2006/relationships/image" Target="../media/image116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90" Type="http://schemas.openxmlformats.org/officeDocument/2006/relationships/image" Target="../media/image89.png"/><Relationship Id="rId95" Type="http://schemas.openxmlformats.org/officeDocument/2006/relationships/image" Target="../media/image94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cid:image003.png@01D4017E.F6F845C0" TargetMode="External"/><Relationship Id="rId105" Type="http://schemas.openxmlformats.org/officeDocument/2006/relationships/image" Target="../media/image99.emf"/><Relationship Id="rId113" Type="http://schemas.openxmlformats.org/officeDocument/2006/relationships/image" Target="../media/image106.jpeg"/><Relationship Id="rId118" Type="http://schemas.openxmlformats.org/officeDocument/2006/relationships/image" Target="../media/image111.emf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cid:image001.png@01D2D642.FAF261A0" TargetMode="External"/><Relationship Id="rId93" Type="http://schemas.openxmlformats.org/officeDocument/2006/relationships/image" Target="../media/image92.png"/><Relationship Id="rId98" Type="http://schemas.openxmlformats.org/officeDocument/2006/relationships/image" Target="cid:image002.png@01D4017E.F6F845C0" TargetMode="External"/><Relationship Id="rId121" Type="http://schemas.openxmlformats.org/officeDocument/2006/relationships/image" Target="../media/image114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png"/><Relationship Id="rId103" Type="http://schemas.openxmlformats.org/officeDocument/2006/relationships/image" Target="../media/image98.gif"/><Relationship Id="rId108" Type="http://schemas.openxmlformats.org/officeDocument/2006/relationships/image" Target="../media/image102.png"/><Relationship Id="rId116" Type="http://schemas.openxmlformats.org/officeDocument/2006/relationships/image" Target="../media/image109.png"/><Relationship Id="rId124" Type="http://schemas.openxmlformats.org/officeDocument/2006/relationships/image" Target="../media/image117.png"/><Relationship Id="rId20" Type="http://schemas.openxmlformats.org/officeDocument/2006/relationships/image" Target="../media/image20.png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jpeg"/><Relationship Id="rId88" Type="http://schemas.openxmlformats.org/officeDocument/2006/relationships/image" Target="../media/image87.png"/><Relationship Id="rId91" Type="http://schemas.openxmlformats.org/officeDocument/2006/relationships/image" Target="../media/image90.png"/><Relationship Id="rId96" Type="http://schemas.openxmlformats.org/officeDocument/2006/relationships/image" Target="cid:image001.png@01D4017E.F6F845C0" TargetMode="External"/><Relationship Id="rId111" Type="http://schemas.openxmlformats.org/officeDocument/2006/relationships/image" Target="../media/image10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6" Type="http://schemas.openxmlformats.org/officeDocument/2006/relationships/image" Target="../media/image100.jpeg"/><Relationship Id="rId114" Type="http://schemas.openxmlformats.org/officeDocument/2006/relationships/image" Target="../media/image107.png"/><Relationship Id="rId119" Type="http://schemas.openxmlformats.org/officeDocument/2006/relationships/image" Target="../media/image112.pn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44" Type="http://schemas.openxmlformats.org/officeDocument/2006/relationships/image" Target="../media/image44.emf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jpeg"/><Relationship Id="rId86" Type="http://schemas.openxmlformats.org/officeDocument/2006/relationships/image" Target="../media/image85.jpeg"/><Relationship Id="rId94" Type="http://schemas.openxmlformats.org/officeDocument/2006/relationships/image" Target="../media/image93.png"/><Relationship Id="rId99" Type="http://schemas.openxmlformats.org/officeDocument/2006/relationships/image" Target="../media/image96.png"/><Relationship Id="rId101" Type="http://schemas.openxmlformats.org/officeDocument/2006/relationships/image" Target="../media/image97.gif"/><Relationship Id="rId122" Type="http://schemas.openxmlformats.org/officeDocument/2006/relationships/image" Target="../media/image11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emf"/><Relationship Id="rId109" Type="http://schemas.openxmlformats.org/officeDocument/2006/relationships/image" Target="../media/image103.png"/><Relationship Id="rId34" Type="http://schemas.openxmlformats.org/officeDocument/2006/relationships/image" Target="../media/image34.emf"/><Relationship Id="rId50" Type="http://schemas.openxmlformats.org/officeDocument/2006/relationships/image" Target="../media/image50.png"/><Relationship Id="rId55" Type="http://schemas.openxmlformats.org/officeDocument/2006/relationships/image" Target="../media/image55.emf"/><Relationship Id="rId76" Type="http://schemas.openxmlformats.org/officeDocument/2006/relationships/image" Target="../media/image76.png"/><Relationship Id="rId97" Type="http://schemas.openxmlformats.org/officeDocument/2006/relationships/image" Target="../media/image95.gif"/><Relationship Id="rId104" Type="http://schemas.openxmlformats.org/officeDocument/2006/relationships/image" Target="cid:image005.png@01D4017E.F6F845C0" TargetMode="External"/><Relationship Id="rId120" Type="http://schemas.openxmlformats.org/officeDocument/2006/relationships/image" Target="../media/image113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1.png"/><Relationship Id="rId2" Type="http://schemas.openxmlformats.org/officeDocument/2006/relationships/image" Target="../media/image2.png"/><Relationship Id="rId29" Type="http://schemas.openxmlformats.org/officeDocument/2006/relationships/image" Target="../media/image29.emf"/><Relationship Id="rId24" Type="http://schemas.openxmlformats.org/officeDocument/2006/relationships/image" Target="../media/image24.emf"/><Relationship Id="rId40" Type="http://schemas.openxmlformats.org/officeDocument/2006/relationships/image" Target="../media/image40.emf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6.jpeg"/><Relationship Id="rId110" Type="http://schemas.microsoft.com/office/2007/relationships/hdphoto" Target="../media/hdphoto1.wdp"/><Relationship Id="rId115" Type="http://schemas.openxmlformats.org/officeDocument/2006/relationships/image" Target="../media/image10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5.jpg"/><Relationship Id="rId13" Type="http://schemas.openxmlformats.org/officeDocument/2006/relationships/image" Target="../media/image130.jpg"/><Relationship Id="rId18" Type="http://schemas.openxmlformats.org/officeDocument/2006/relationships/image" Target="../media/image135.jpg"/><Relationship Id="rId3" Type="http://schemas.openxmlformats.org/officeDocument/2006/relationships/image" Target="../media/image120.jpg"/><Relationship Id="rId21" Type="http://schemas.openxmlformats.org/officeDocument/2006/relationships/image" Target="../media/image137.png"/><Relationship Id="rId7" Type="http://schemas.openxmlformats.org/officeDocument/2006/relationships/image" Target="../media/image124.jpg"/><Relationship Id="rId12" Type="http://schemas.openxmlformats.org/officeDocument/2006/relationships/image" Target="../media/image129.jpeg"/><Relationship Id="rId17" Type="http://schemas.openxmlformats.org/officeDocument/2006/relationships/image" Target="../media/image134.jpg"/><Relationship Id="rId2" Type="http://schemas.openxmlformats.org/officeDocument/2006/relationships/image" Target="../media/image119.jpg"/><Relationship Id="rId16" Type="http://schemas.openxmlformats.org/officeDocument/2006/relationships/image" Target="../media/image133.jpg"/><Relationship Id="rId20" Type="http://schemas.openxmlformats.org/officeDocument/2006/relationships/image" Target="cid:image001.png@01DB463C.8F2BB530" TargetMode="External"/><Relationship Id="rId1" Type="http://schemas.openxmlformats.org/officeDocument/2006/relationships/image" Target="../media/image118.jpg"/><Relationship Id="rId6" Type="http://schemas.openxmlformats.org/officeDocument/2006/relationships/image" Target="../media/image123.jpg"/><Relationship Id="rId11" Type="http://schemas.openxmlformats.org/officeDocument/2006/relationships/image" Target="../media/image128.jpg"/><Relationship Id="rId5" Type="http://schemas.openxmlformats.org/officeDocument/2006/relationships/image" Target="../media/image122.jpg"/><Relationship Id="rId15" Type="http://schemas.openxmlformats.org/officeDocument/2006/relationships/image" Target="../media/image132.jpg"/><Relationship Id="rId10" Type="http://schemas.openxmlformats.org/officeDocument/2006/relationships/image" Target="../media/image127.jpg"/><Relationship Id="rId19" Type="http://schemas.openxmlformats.org/officeDocument/2006/relationships/image" Target="../media/image136.png"/><Relationship Id="rId4" Type="http://schemas.openxmlformats.org/officeDocument/2006/relationships/image" Target="../media/image121.jpg"/><Relationship Id="rId9" Type="http://schemas.openxmlformats.org/officeDocument/2006/relationships/image" Target="../media/image126.jpg"/><Relationship Id="rId14" Type="http://schemas.openxmlformats.org/officeDocument/2006/relationships/image" Target="../media/image131.jpg"/><Relationship Id="rId22" Type="http://schemas.openxmlformats.org/officeDocument/2006/relationships/image" Target="cid:image002.png@01DB463C.8F2BB530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5.png"/><Relationship Id="rId13" Type="http://schemas.openxmlformats.org/officeDocument/2006/relationships/image" Target="../media/image150.png"/><Relationship Id="rId18" Type="http://schemas.openxmlformats.org/officeDocument/2006/relationships/image" Target="../media/image155.png"/><Relationship Id="rId3" Type="http://schemas.openxmlformats.org/officeDocument/2006/relationships/image" Target="../media/image140.png"/><Relationship Id="rId21" Type="http://schemas.openxmlformats.org/officeDocument/2006/relationships/image" Target="../media/image158.png"/><Relationship Id="rId7" Type="http://schemas.openxmlformats.org/officeDocument/2006/relationships/image" Target="../media/image144.png"/><Relationship Id="rId12" Type="http://schemas.openxmlformats.org/officeDocument/2006/relationships/image" Target="../media/image149.png"/><Relationship Id="rId17" Type="http://schemas.openxmlformats.org/officeDocument/2006/relationships/image" Target="../media/image154.png"/><Relationship Id="rId2" Type="http://schemas.openxmlformats.org/officeDocument/2006/relationships/image" Target="../media/image139.png"/><Relationship Id="rId16" Type="http://schemas.openxmlformats.org/officeDocument/2006/relationships/image" Target="../media/image153.png"/><Relationship Id="rId20" Type="http://schemas.openxmlformats.org/officeDocument/2006/relationships/image" Target="../media/image157.png"/><Relationship Id="rId1" Type="http://schemas.openxmlformats.org/officeDocument/2006/relationships/image" Target="../media/image138.png"/><Relationship Id="rId6" Type="http://schemas.openxmlformats.org/officeDocument/2006/relationships/image" Target="../media/image143.png"/><Relationship Id="rId11" Type="http://schemas.openxmlformats.org/officeDocument/2006/relationships/image" Target="../media/image148.png"/><Relationship Id="rId5" Type="http://schemas.openxmlformats.org/officeDocument/2006/relationships/image" Target="../media/image142.png"/><Relationship Id="rId15" Type="http://schemas.openxmlformats.org/officeDocument/2006/relationships/image" Target="../media/image152.png"/><Relationship Id="rId23" Type="http://schemas.openxmlformats.org/officeDocument/2006/relationships/image" Target="../media/image160.png"/><Relationship Id="rId10" Type="http://schemas.openxmlformats.org/officeDocument/2006/relationships/image" Target="../media/image147.png"/><Relationship Id="rId19" Type="http://schemas.openxmlformats.org/officeDocument/2006/relationships/image" Target="../media/image156.png"/><Relationship Id="rId4" Type="http://schemas.openxmlformats.org/officeDocument/2006/relationships/image" Target="../media/image141.png"/><Relationship Id="rId9" Type="http://schemas.openxmlformats.org/officeDocument/2006/relationships/image" Target="../media/image146.png"/><Relationship Id="rId14" Type="http://schemas.openxmlformats.org/officeDocument/2006/relationships/image" Target="../media/image151.png"/><Relationship Id="rId22" Type="http://schemas.openxmlformats.org/officeDocument/2006/relationships/image" Target="../media/image15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8.png"/><Relationship Id="rId13" Type="http://schemas.openxmlformats.org/officeDocument/2006/relationships/image" Target="../media/image173.jpeg"/><Relationship Id="rId18" Type="http://schemas.openxmlformats.org/officeDocument/2006/relationships/image" Target="../media/image178.png"/><Relationship Id="rId26" Type="http://schemas.openxmlformats.org/officeDocument/2006/relationships/image" Target="../media/image184.png"/><Relationship Id="rId3" Type="http://schemas.openxmlformats.org/officeDocument/2006/relationships/image" Target="../media/image163.png"/><Relationship Id="rId21" Type="http://schemas.openxmlformats.org/officeDocument/2006/relationships/image" Target="../media/image180.png"/><Relationship Id="rId34" Type="http://schemas.openxmlformats.org/officeDocument/2006/relationships/image" Target="../media/image192.png"/><Relationship Id="rId7" Type="http://schemas.openxmlformats.org/officeDocument/2006/relationships/image" Target="../media/image167.png"/><Relationship Id="rId12" Type="http://schemas.openxmlformats.org/officeDocument/2006/relationships/image" Target="../media/image172.png"/><Relationship Id="rId17" Type="http://schemas.openxmlformats.org/officeDocument/2006/relationships/image" Target="../media/image177.png"/><Relationship Id="rId25" Type="http://schemas.openxmlformats.org/officeDocument/2006/relationships/image" Target="../media/image183.png"/><Relationship Id="rId33" Type="http://schemas.openxmlformats.org/officeDocument/2006/relationships/image" Target="../media/image191.png"/><Relationship Id="rId2" Type="http://schemas.openxmlformats.org/officeDocument/2006/relationships/image" Target="../media/image162.jpeg"/><Relationship Id="rId16" Type="http://schemas.openxmlformats.org/officeDocument/2006/relationships/image" Target="../media/image176.png"/><Relationship Id="rId20" Type="http://schemas.openxmlformats.org/officeDocument/2006/relationships/image" Target="../media/image179.png"/><Relationship Id="rId29" Type="http://schemas.openxmlformats.org/officeDocument/2006/relationships/image" Target="../media/image187.png"/><Relationship Id="rId1" Type="http://schemas.openxmlformats.org/officeDocument/2006/relationships/image" Target="../media/image161.png"/><Relationship Id="rId6" Type="http://schemas.openxmlformats.org/officeDocument/2006/relationships/image" Target="../media/image166.png"/><Relationship Id="rId11" Type="http://schemas.openxmlformats.org/officeDocument/2006/relationships/image" Target="../media/image171.png"/><Relationship Id="rId24" Type="http://schemas.microsoft.com/office/2007/relationships/hdphoto" Target="../media/hdphoto3.wdp"/><Relationship Id="rId32" Type="http://schemas.openxmlformats.org/officeDocument/2006/relationships/image" Target="../media/image190.png"/><Relationship Id="rId5" Type="http://schemas.openxmlformats.org/officeDocument/2006/relationships/image" Target="../media/image165.png"/><Relationship Id="rId15" Type="http://schemas.openxmlformats.org/officeDocument/2006/relationships/image" Target="../media/image175.png"/><Relationship Id="rId23" Type="http://schemas.openxmlformats.org/officeDocument/2006/relationships/image" Target="../media/image182.png"/><Relationship Id="rId28" Type="http://schemas.openxmlformats.org/officeDocument/2006/relationships/image" Target="../media/image186.png"/><Relationship Id="rId10" Type="http://schemas.openxmlformats.org/officeDocument/2006/relationships/image" Target="../media/image170.png"/><Relationship Id="rId19" Type="http://schemas.microsoft.com/office/2007/relationships/hdphoto" Target="../media/hdphoto2.wdp"/><Relationship Id="rId31" Type="http://schemas.openxmlformats.org/officeDocument/2006/relationships/image" Target="../media/image189.png"/><Relationship Id="rId4" Type="http://schemas.openxmlformats.org/officeDocument/2006/relationships/image" Target="../media/image164.png"/><Relationship Id="rId9" Type="http://schemas.openxmlformats.org/officeDocument/2006/relationships/image" Target="../media/image169.png"/><Relationship Id="rId14" Type="http://schemas.openxmlformats.org/officeDocument/2006/relationships/image" Target="../media/image174.png"/><Relationship Id="rId22" Type="http://schemas.openxmlformats.org/officeDocument/2006/relationships/image" Target="../media/image181.png"/><Relationship Id="rId27" Type="http://schemas.openxmlformats.org/officeDocument/2006/relationships/image" Target="../media/image185.png"/><Relationship Id="rId30" Type="http://schemas.openxmlformats.org/officeDocument/2006/relationships/image" Target="../media/image18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lannja.com.pl/klienci-indywidualni/produkty/blachodachowka/plannja-flex/" TargetMode="External"/><Relationship Id="rId13" Type="http://schemas.openxmlformats.org/officeDocument/2006/relationships/image" Target="../media/image202.emf"/><Relationship Id="rId18" Type="http://schemas.openxmlformats.org/officeDocument/2006/relationships/image" Target="../media/image80.png"/><Relationship Id="rId3" Type="http://schemas.openxmlformats.org/officeDocument/2006/relationships/image" Target="../media/image195.png"/><Relationship Id="rId7" Type="http://schemas.openxmlformats.org/officeDocument/2006/relationships/image" Target="../media/image111.emf"/><Relationship Id="rId12" Type="http://schemas.openxmlformats.org/officeDocument/2006/relationships/image" Target="../media/image201.emf"/><Relationship Id="rId17" Type="http://schemas.openxmlformats.org/officeDocument/2006/relationships/image" Target="../media/image78.png"/><Relationship Id="rId2" Type="http://schemas.openxmlformats.org/officeDocument/2006/relationships/image" Target="../media/image194.png"/><Relationship Id="rId16" Type="http://schemas.openxmlformats.org/officeDocument/2006/relationships/image" Target="../media/image205.jpeg"/><Relationship Id="rId1" Type="http://schemas.openxmlformats.org/officeDocument/2006/relationships/image" Target="../media/image193.png"/><Relationship Id="rId6" Type="http://schemas.openxmlformats.org/officeDocument/2006/relationships/image" Target="../media/image198.jpeg"/><Relationship Id="rId11" Type="http://schemas.openxmlformats.org/officeDocument/2006/relationships/image" Target="../media/image1.png"/><Relationship Id="rId5" Type="http://schemas.openxmlformats.org/officeDocument/2006/relationships/image" Target="../media/image197.jpeg"/><Relationship Id="rId15" Type="http://schemas.openxmlformats.org/officeDocument/2006/relationships/image" Target="../media/image204.png"/><Relationship Id="rId10" Type="http://schemas.openxmlformats.org/officeDocument/2006/relationships/image" Target="../media/image200.emf"/><Relationship Id="rId19" Type="http://schemas.openxmlformats.org/officeDocument/2006/relationships/image" Target="../media/image113.png"/><Relationship Id="rId4" Type="http://schemas.openxmlformats.org/officeDocument/2006/relationships/image" Target="../media/image196.png"/><Relationship Id="rId9" Type="http://schemas.openxmlformats.org/officeDocument/2006/relationships/image" Target="../media/image199.jpeg"/><Relationship Id="rId14" Type="http://schemas.openxmlformats.org/officeDocument/2006/relationships/image" Target="../media/image20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590</xdr:row>
      <xdr:rowOff>161925</xdr:rowOff>
    </xdr:from>
    <xdr:to>
      <xdr:col>1</xdr:col>
      <xdr:colOff>1625600</xdr:colOff>
      <xdr:row>593</xdr:row>
      <xdr:rowOff>234951</xdr:rowOff>
    </xdr:to>
    <xdr:sp macro="" textlink="">
      <xdr:nvSpPr>
        <xdr:cNvPr id="200518" name="AutoShape 7421">
          <a:extLst>
            <a:ext uri="{FF2B5EF4-FFF2-40B4-BE49-F238E27FC236}">
              <a16:creationId xmlns:a16="http://schemas.microsoft.com/office/drawing/2014/main" id="{00000000-0008-0000-0000-0000460F0300}"/>
            </a:ext>
          </a:extLst>
        </xdr:cNvPr>
        <xdr:cNvSpPr>
          <a:spLocks noChangeAspect="1" noChangeArrowheads="1"/>
        </xdr:cNvSpPr>
      </xdr:nvSpPr>
      <xdr:spPr bwMode="auto">
        <a:xfrm>
          <a:off x="600075" y="146932650"/>
          <a:ext cx="10953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609600</xdr:colOff>
      <xdr:row>135</xdr:row>
      <xdr:rowOff>0</xdr:rowOff>
    </xdr:from>
    <xdr:to>
      <xdr:col>1</xdr:col>
      <xdr:colOff>609600</xdr:colOff>
      <xdr:row>138</xdr:row>
      <xdr:rowOff>253254</xdr:rowOff>
    </xdr:to>
    <xdr:pic>
      <xdr:nvPicPr>
        <xdr:cNvPr id="200519" name="Picture 12">
          <a:extLst>
            <a:ext uri="{FF2B5EF4-FFF2-40B4-BE49-F238E27FC236}">
              <a16:creationId xmlns:a16="http://schemas.microsoft.com/office/drawing/2014/main" id="{00000000-0008-0000-0000-00004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34813875"/>
          <a:ext cx="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1114425</xdr:colOff>
      <xdr:row>55</xdr:row>
      <xdr:rowOff>152400</xdr:rowOff>
    </xdr:from>
    <xdr:to>
      <xdr:col>7</xdr:col>
      <xdr:colOff>1276201</xdr:colOff>
      <xdr:row>56</xdr:row>
      <xdr:rowOff>63500</xdr:rowOff>
    </xdr:to>
    <xdr:pic>
      <xdr:nvPicPr>
        <xdr:cNvPr id="200520" name="Picture 55">
          <a:extLst>
            <a:ext uri="{FF2B5EF4-FFF2-40B4-BE49-F238E27FC236}">
              <a16:creationId xmlns:a16="http://schemas.microsoft.com/office/drawing/2014/main" id="{00000000-0008-0000-0000-00004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77675" y="19183350"/>
          <a:ext cx="2152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1485900</xdr:colOff>
      <xdr:row>182</xdr:row>
      <xdr:rowOff>180975</xdr:rowOff>
    </xdr:from>
    <xdr:to>
      <xdr:col>7</xdr:col>
      <xdr:colOff>1657201</xdr:colOff>
      <xdr:row>184</xdr:row>
      <xdr:rowOff>114300</xdr:rowOff>
    </xdr:to>
    <xdr:pic>
      <xdr:nvPicPr>
        <xdr:cNvPr id="200521" name="Picture 57">
          <a:extLst>
            <a:ext uri="{FF2B5EF4-FFF2-40B4-BE49-F238E27FC236}">
              <a16:creationId xmlns:a16="http://schemas.microsoft.com/office/drawing/2014/main" id="{00000000-0008-0000-0000-00004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20650" y="51682650"/>
          <a:ext cx="2152501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1647825</xdr:colOff>
      <xdr:row>432</xdr:row>
      <xdr:rowOff>0</xdr:rowOff>
    </xdr:from>
    <xdr:to>
      <xdr:col>7</xdr:col>
      <xdr:colOff>1784201</xdr:colOff>
      <xdr:row>432</xdr:row>
      <xdr:rowOff>501927</xdr:rowOff>
    </xdr:to>
    <xdr:pic>
      <xdr:nvPicPr>
        <xdr:cNvPr id="200522" name="Picture 65">
          <a:extLst>
            <a:ext uri="{FF2B5EF4-FFF2-40B4-BE49-F238E27FC236}">
              <a16:creationId xmlns:a16="http://schemas.microsoft.com/office/drawing/2014/main" id="{00000000-0008-0000-0000-00004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11075" y="86772750"/>
          <a:ext cx="21240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1019175</xdr:colOff>
      <xdr:row>490</xdr:row>
      <xdr:rowOff>19050</xdr:rowOff>
    </xdr:from>
    <xdr:to>
      <xdr:col>7</xdr:col>
      <xdr:colOff>1161901</xdr:colOff>
      <xdr:row>490</xdr:row>
      <xdr:rowOff>514350</xdr:rowOff>
    </xdr:to>
    <xdr:pic>
      <xdr:nvPicPr>
        <xdr:cNvPr id="200523" name="Picture 67">
          <a:extLst>
            <a:ext uri="{FF2B5EF4-FFF2-40B4-BE49-F238E27FC236}">
              <a16:creationId xmlns:a16="http://schemas.microsoft.com/office/drawing/2014/main" id="{00000000-0008-0000-0000-00004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82425" y="103298625"/>
          <a:ext cx="21336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1066800</xdr:colOff>
      <xdr:row>546</xdr:row>
      <xdr:rowOff>47625</xdr:rowOff>
    </xdr:from>
    <xdr:to>
      <xdr:col>7</xdr:col>
      <xdr:colOff>1212701</xdr:colOff>
      <xdr:row>546</xdr:row>
      <xdr:rowOff>552450</xdr:rowOff>
    </xdr:to>
    <xdr:pic>
      <xdr:nvPicPr>
        <xdr:cNvPr id="200524" name="Picture 69">
          <a:extLst>
            <a:ext uri="{FF2B5EF4-FFF2-40B4-BE49-F238E27FC236}">
              <a16:creationId xmlns:a16="http://schemas.microsoft.com/office/drawing/2014/main" id="{00000000-0008-0000-0000-00004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30050" y="118214775"/>
          <a:ext cx="2133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1181100</xdr:colOff>
      <xdr:row>578</xdr:row>
      <xdr:rowOff>247650</xdr:rowOff>
    </xdr:from>
    <xdr:to>
      <xdr:col>7</xdr:col>
      <xdr:colOff>1327001</xdr:colOff>
      <xdr:row>579</xdr:row>
      <xdr:rowOff>190499</xdr:rowOff>
    </xdr:to>
    <xdr:pic>
      <xdr:nvPicPr>
        <xdr:cNvPr id="200525" name="Picture 70">
          <a:extLst>
            <a:ext uri="{FF2B5EF4-FFF2-40B4-BE49-F238E27FC236}">
              <a16:creationId xmlns:a16="http://schemas.microsoft.com/office/drawing/2014/main" id="{00000000-0008-0000-0000-00004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44350" y="139827000"/>
          <a:ext cx="2133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1409700</xdr:colOff>
      <xdr:row>598</xdr:row>
      <xdr:rowOff>142875</xdr:rowOff>
    </xdr:from>
    <xdr:to>
      <xdr:col>7</xdr:col>
      <xdr:colOff>1555601</xdr:colOff>
      <xdr:row>600</xdr:row>
      <xdr:rowOff>82550</xdr:rowOff>
    </xdr:to>
    <xdr:pic>
      <xdr:nvPicPr>
        <xdr:cNvPr id="200526" name="Picture 71">
          <a:extLst>
            <a:ext uri="{FF2B5EF4-FFF2-40B4-BE49-F238E27FC236}">
              <a16:creationId xmlns:a16="http://schemas.microsoft.com/office/drawing/2014/main" id="{00000000-0008-0000-0000-00004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11050" y="164553900"/>
          <a:ext cx="2127101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1219200</xdr:colOff>
      <xdr:row>616</xdr:row>
      <xdr:rowOff>200025</xdr:rowOff>
    </xdr:from>
    <xdr:to>
      <xdr:col>7</xdr:col>
      <xdr:colOff>1365101</xdr:colOff>
      <xdr:row>617</xdr:row>
      <xdr:rowOff>438147</xdr:rowOff>
    </xdr:to>
    <xdr:pic>
      <xdr:nvPicPr>
        <xdr:cNvPr id="200527" name="Picture 72">
          <a:extLst>
            <a:ext uri="{FF2B5EF4-FFF2-40B4-BE49-F238E27FC236}">
              <a16:creationId xmlns:a16="http://schemas.microsoft.com/office/drawing/2014/main" id="{00000000-0008-0000-0000-00004F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82450" y="164382450"/>
          <a:ext cx="21336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1343025</xdr:colOff>
      <xdr:row>648</xdr:row>
      <xdr:rowOff>161925</xdr:rowOff>
    </xdr:from>
    <xdr:to>
      <xdr:col>7</xdr:col>
      <xdr:colOff>1488926</xdr:colOff>
      <xdr:row>650</xdr:row>
      <xdr:rowOff>92076</xdr:rowOff>
    </xdr:to>
    <xdr:pic>
      <xdr:nvPicPr>
        <xdr:cNvPr id="200528" name="Picture 73">
          <a:extLst>
            <a:ext uri="{FF2B5EF4-FFF2-40B4-BE49-F238E27FC236}">
              <a16:creationId xmlns:a16="http://schemas.microsoft.com/office/drawing/2014/main" id="{00000000-0008-0000-0000-000050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44375" y="196491225"/>
          <a:ext cx="2127101" cy="482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111525</xdr:colOff>
      <xdr:row>78</xdr:row>
      <xdr:rowOff>120064</xdr:rowOff>
    </xdr:from>
    <xdr:to>
      <xdr:col>1</xdr:col>
      <xdr:colOff>2447132</xdr:colOff>
      <xdr:row>83</xdr:row>
      <xdr:rowOff>63500</xdr:rowOff>
    </xdr:to>
    <xdr:pic>
      <xdr:nvPicPr>
        <xdr:cNvPr id="200529" name="Picture 81">
          <a:extLst>
            <a:ext uri="{FF2B5EF4-FFF2-40B4-BE49-F238E27FC236}">
              <a16:creationId xmlns:a16="http://schemas.microsoft.com/office/drawing/2014/main" id="{00000000-0008-0000-0000-000051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525" y="26118778"/>
          <a:ext cx="2453536" cy="1349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84672</xdr:colOff>
      <xdr:row>93</xdr:row>
      <xdr:rowOff>110829</xdr:rowOff>
    </xdr:from>
    <xdr:to>
      <xdr:col>1</xdr:col>
      <xdr:colOff>2567329</xdr:colOff>
      <xdr:row>97</xdr:row>
      <xdr:rowOff>324798</xdr:rowOff>
    </xdr:to>
    <xdr:pic>
      <xdr:nvPicPr>
        <xdr:cNvPr id="200530" name="Picture 7">
          <a:extLst>
            <a:ext uri="{FF2B5EF4-FFF2-40B4-BE49-F238E27FC236}">
              <a16:creationId xmlns:a16="http://schemas.microsoft.com/office/drawing/2014/main" id="{00000000-0008-0000-0000-00005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672" y="31029807"/>
          <a:ext cx="2598614" cy="1530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318</xdr:row>
      <xdr:rowOff>85725</xdr:rowOff>
    </xdr:from>
    <xdr:to>
      <xdr:col>1</xdr:col>
      <xdr:colOff>1647825</xdr:colOff>
      <xdr:row>320</xdr:row>
      <xdr:rowOff>234949</xdr:rowOff>
    </xdr:to>
    <xdr:pic>
      <xdr:nvPicPr>
        <xdr:cNvPr id="200531" name="Picture 1">
          <a:extLst>
            <a:ext uri="{FF2B5EF4-FFF2-40B4-BE49-F238E27FC236}">
              <a16:creationId xmlns:a16="http://schemas.microsoft.com/office/drawing/2014/main" id="{00000000-0008-0000-0000-000053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74009250"/>
          <a:ext cx="1133475" cy="701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325</xdr:row>
      <xdr:rowOff>104775</xdr:rowOff>
    </xdr:from>
    <xdr:to>
      <xdr:col>1</xdr:col>
      <xdr:colOff>1504950</xdr:colOff>
      <xdr:row>327</xdr:row>
      <xdr:rowOff>243856</xdr:rowOff>
    </xdr:to>
    <xdr:pic>
      <xdr:nvPicPr>
        <xdr:cNvPr id="200532" name="Picture 14">
          <a:extLst>
            <a:ext uri="{FF2B5EF4-FFF2-40B4-BE49-F238E27FC236}">
              <a16:creationId xmlns:a16="http://schemas.microsoft.com/office/drawing/2014/main" id="{00000000-0008-0000-0000-00005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74856975"/>
          <a:ext cx="904875" cy="691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885824</xdr:colOff>
      <xdr:row>348</xdr:row>
      <xdr:rowOff>104776</xdr:rowOff>
    </xdr:from>
    <xdr:to>
      <xdr:col>1</xdr:col>
      <xdr:colOff>1657349</xdr:colOff>
      <xdr:row>350</xdr:row>
      <xdr:rowOff>177530</xdr:rowOff>
    </xdr:to>
    <xdr:pic>
      <xdr:nvPicPr>
        <xdr:cNvPr id="200533" name="Picture 6">
          <a:extLst>
            <a:ext uri="{FF2B5EF4-FFF2-40B4-BE49-F238E27FC236}">
              <a16:creationId xmlns:a16="http://schemas.microsoft.com/office/drawing/2014/main" id="{00000000-0008-0000-0000-000055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4" y="77895451"/>
          <a:ext cx="771525" cy="625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585580</xdr:colOff>
      <xdr:row>188</xdr:row>
      <xdr:rowOff>6212</xdr:rowOff>
    </xdr:from>
    <xdr:to>
      <xdr:col>1</xdr:col>
      <xdr:colOff>1925430</xdr:colOff>
      <xdr:row>191</xdr:row>
      <xdr:rowOff>9389</xdr:rowOff>
    </xdr:to>
    <xdr:pic>
      <xdr:nvPicPr>
        <xdr:cNvPr id="200534" name="Picture 6">
          <a:extLst>
            <a:ext uri="{FF2B5EF4-FFF2-40B4-BE49-F238E27FC236}">
              <a16:creationId xmlns:a16="http://schemas.microsoft.com/office/drawing/2014/main" id="{00000000-0008-0000-0000-00005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1537" y="55855842"/>
          <a:ext cx="1339850" cy="823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195</xdr:row>
      <xdr:rowOff>200025</xdr:rowOff>
    </xdr:from>
    <xdr:to>
      <xdr:col>1</xdr:col>
      <xdr:colOff>1892300</xdr:colOff>
      <xdr:row>198</xdr:row>
      <xdr:rowOff>200028</xdr:rowOff>
    </xdr:to>
    <xdr:pic>
      <xdr:nvPicPr>
        <xdr:cNvPr id="200535" name="Picture 11">
          <a:extLst>
            <a:ext uri="{FF2B5EF4-FFF2-40B4-BE49-F238E27FC236}">
              <a16:creationId xmlns:a16="http://schemas.microsoft.com/office/drawing/2014/main" id="{00000000-0008-0000-0000-00005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48367950"/>
          <a:ext cx="1225550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699135</xdr:colOff>
      <xdr:row>209</xdr:row>
      <xdr:rowOff>231002</xdr:rowOff>
    </xdr:from>
    <xdr:to>
      <xdr:col>1</xdr:col>
      <xdr:colOff>1908810</xdr:colOff>
      <xdr:row>213</xdr:row>
      <xdr:rowOff>34149</xdr:rowOff>
    </xdr:to>
    <xdr:pic>
      <xdr:nvPicPr>
        <xdr:cNvPr id="200536" name="Picture 15">
          <a:extLst>
            <a:ext uri="{FF2B5EF4-FFF2-40B4-BE49-F238E27FC236}">
              <a16:creationId xmlns:a16="http://schemas.microsoft.com/office/drawing/2014/main" id="{00000000-0008-0000-0000-00005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5092" y="61820480"/>
          <a:ext cx="1209675" cy="896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610843</xdr:colOff>
      <xdr:row>202</xdr:row>
      <xdr:rowOff>178490</xdr:rowOff>
    </xdr:from>
    <xdr:to>
      <xdr:col>1</xdr:col>
      <xdr:colOff>1820518</xdr:colOff>
      <xdr:row>205</xdr:row>
      <xdr:rowOff>175321</xdr:rowOff>
    </xdr:to>
    <xdr:pic>
      <xdr:nvPicPr>
        <xdr:cNvPr id="200537" name="Picture 16">
          <a:extLst>
            <a:ext uri="{FF2B5EF4-FFF2-40B4-BE49-F238E27FC236}">
              <a16:creationId xmlns:a16="http://schemas.microsoft.com/office/drawing/2014/main" id="{00000000-0008-0000-0000-00005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6800" y="59854686"/>
          <a:ext cx="1209675" cy="816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498612</xdr:colOff>
      <xdr:row>231</xdr:row>
      <xdr:rowOff>61706</xdr:rowOff>
    </xdr:from>
    <xdr:to>
      <xdr:col>1</xdr:col>
      <xdr:colOff>2028962</xdr:colOff>
      <xdr:row>233</xdr:row>
      <xdr:rowOff>204858</xdr:rowOff>
    </xdr:to>
    <xdr:pic>
      <xdr:nvPicPr>
        <xdr:cNvPr id="200538" name="Picture 7">
          <a:extLst>
            <a:ext uri="{FF2B5EF4-FFF2-40B4-BE49-F238E27FC236}">
              <a16:creationId xmlns:a16="http://schemas.microsoft.com/office/drawing/2014/main" id="{00000000-0008-0000-0000-00005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4569" y="67391032"/>
          <a:ext cx="1530350" cy="689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393009</xdr:colOff>
      <xdr:row>237</xdr:row>
      <xdr:rowOff>156127</xdr:rowOff>
    </xdr:from>
    <xdr:to>
      <xdr:col>1</xdr:col>
      <xdr:colOff>2021784</xdr:colOff>
      <xdr:row>240</xdr:row>
      <xdr:rowOff>133903</xdr:rowOff>
    </xdr:to>
    <xdr:pic>
      <xdr:nvPicPr>
        <xdr:cNvPr id="200539" name="Picture 19">
          <a:extLst>
            <a:ext uri="{FF2B5EF4-FFF2-40B4-BE49-F238E27FC236}">
              <a16:creationId xmlns:a16="http://schemas.microsoft.com/office/drawing/2014/main" id="{00000000-0008-0000-0000-00005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966" y="69125410"/>
          <a:ext cx="1628775" cy="797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264</xdr:row>
      <xdr:rowOff>219075</xdr:rowOff>
    </xdr:from>
    <xdr:to>
      <xdr:col>1</xdr:col>
      <xdr:colOff>1701800</xdr:colOff>
      <xdr:row>266</xdr:row>
      <xdr:rowOff>222247</xdr:rowOff>
    </xdr:to>
    <xdr:pic>
      <xdr:nvPicPr>
        <xdr:cNvPr id="200540" name="Picture 10">
          <a:extLst>
            <a:ext uri="{FF2B5EF4-FFF2-40B4-BE49-F238E27FC236}">
              <a16:creationId xmlns:a16="http://schemas.microsoft.com/office/drawing/2014/main" id="{00000000-0008-0000-0000-00005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56873775"/>
          <a:ext cx="866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267</xdr:row>
      <xdr:rowOff>95250</xdr:rowOff>
    </xdr:from>
    <xdr:to>
      <xdr:col>1</xdr:col>
      <xdr:colOff>1644650</xdr:colOff>
      <xdr:row>269</xdr:row>
      <xdr:rowOff>139701</xdr:rowOff>
    </xdr:to>
    <xdr:pic>
      <xdr:nvPicPr>
        <xdr:cNvPr id="200542" name="Picture 12">
          <a:extLst>
            <a:ext uri="{FF2B5EF4-FFF2-40B4-BE49-F238E27FC236}">
              <a16:creationId xmlns:a16="http://schemas.microsoft.com/office/drawing/2014/main" id="{00000000-0008-0000-0000-00005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57578625"/>
          <a:ext cx="7524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244</xdr:row>
      <xdr:rowOff>124653</xdr:rowOff>
    </xdr:from>
    <xdr:to>
      <xdr:col>1</xdr:col>
      <xdr:colOff>1771650</xdr:colOff>
      <xdr:row>247</xdr:row>
      <xdr:rowOff>210383</xdr:rowOff>
    </xdr:to>
    <xdr:pic>
      <xdr:nvPicPr>
        <xdr:cNvPr id="200543" name="Picture 13">
          <a:extLst>
            <a:ext uri="{FF2B5EF4-FFF2-40B4-BE49-F238E27FC236}">
              <a16:creationId xmlns:a16="http://schemas.microsoft.com/office/drawing/2014/main" id="{00000000-0008-0000-0000-00005F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2707" y="71007218"/>
          <a:ext cx="1104900" cy="905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1343025</xdr:colOff>
      <xdr:row>311</xdr:row>
      <xdr:rowOff>247650</xdr:rowOff>
    </xdr:from>
    <xdr:to>
      <xdr:col>7</xdr:col>
      <xdr:colOff>1504801</xdr:colOff>
      <xdr:row>313</xdr:row>
      <xdr:rowOff>44449</xdr:rowOff>
    </xdr:to>
    <xdr:pic>
      <xdr:nvPicPr>
        <xdr:cNvPr id="200544" name="Picture 103">
          <a:extLst>
            <a:ext uri="{FF2B5EF4-FFF2-40B4-BE49-F238E27FC236}">
              <a16:creationId xmlns:a16="http://schemas.microsoft.com/office/drawing/2014/main" id="{00000000-0008-0000-0000-000060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06275" y="67360800"/>
          <a:ext cx="2152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571501</xdr:colOff>
      <xdr:row>332</xdr:row>
      <xdr:rowOff>57150</xdr:rowOff>
    </xdr:from>
    <xdr:to>
      <xdr:col>1</xdr:col>
      <xdr:colOff>1790701</xdr:colOff>
      <xdr:row>334</xdr:row>
      <xdr:rowOff>172304</xdr:rowOff>
    </xdr:to>
    <xdr:pic>
      <xdr:nvPicPr>
        <xdr:cNvPr id="200545" name="Kuva 50">
          <a:extLst>
            <a:ext uri="{FF2B5EF4-FFF2-40B4-BE49-F238E27FC236}">
              <a16:creationId xmlns:a16="http://schemas.microsoft.com/office/drawing/2014/main" id="{00000000-0008-0000-0000-000061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1" y="75638025"/>
          <a:ext cx="1219200" cy="667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600076</xdr:colOff>
      <xdr:row>339</xdr:row>
      <xdr:rowOff>85725</xdr:rowOff>
    </xdr:from>
    <xdr:to>
      <xdr:col>1</xdr:col>
      <xdr:colOff>1400175</xdr:colOff>
      <xdr:row>341</xdr:row>
      <xdr:rowOff>199648</xdr:rowOff>
    </xdr:to>
    <xdr:pic>
      <xdr:nvPicPr>
        <xdr:cNvPr id="200546" name="Kuva 51">
          <a:extLst>
            <a:ext uri="{FF2B5EF4-FFF2-40B4-BE49-F238E27FC236}">
              <a16:creationId xmlns:a16="http://schemas.microsoft.com/office/drawing/2014/main" id="{00000000-0008-0000-0000-00006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6" y="76495275"/>
          <a:ext cx="800099" cy="666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346</xdr:row>
      <xdr:rowOff>28575</xdr:rowOff>
    </xdr:from>
    <xdr:to>
      <xdr:col>1</xdr:col>
      <xdr:colOff>1695450</xdr:colOff>
      <xdr:row>347</xdr:row>
      <xdr:rowOff>264732</xdr:rowOff>
    </xdr:to>
    <xdr:pic>
      <xdr:nvPicPr>
        <xdr:cNvPr id="200547" name="Kuva 52">
          <a:extLst>
            <a:ext uri="{FF2B5EF4-FFF2-40B4-BE49-F238E27FC236}">
              <a16:creationId xmlns:a16="http://schemas.microsoft.com/office/drawing/2014/main" id="{00000000-0008-0000-0000-000063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77266800"/>
          <a:ext cx="1162050" cy="512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355</xdr:row>
      <xdr:rowOff>66675</xdr:rowOff>
    </xdr:from>
    <xdr:to>
      <xdr:col>1</xdr:col>
      <xdr:colOff>1390650</xdr:colOff>
      <xdr:row>357</xdr:row>
      <xdr:rowOff>254638</xdr:rowOff>
    </xdr:to>
    <xdr:pic>
      <xdr:nvPicPr>
        <xdr:cNvPr id="200548" name="Kuva 54">
          <a:extLst>
            <a:ext uri="{FF2B5EF4-FFF2-40B4-BE49-F238E27FC236}">
              <a16:creationId xmlns:a16="http://schemas.microsoft.com/office/drawing/2014/main" id="{00000000-0008-0000-0000-00006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78686025"/>
          <a:ext cx="695325" cy="740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272</xdr:row>
      <xdr:rowOff>114300</xdr:rowOff>
    </xdr:from>
    <xdr:to>
      <xdr:col>1</xdr:col>
      <xdr:colOff>1644650</xdr:colOff>
      <xdr:row>274</xdr:row>
      <xdr:rowOff>228603</xdr:rowOff>
    </xdr:to>
    <xdr:pic>
      <xdr:nvPicPr>
        <xdr:cNvPr id="200550" name="Kuva 57">
          <a:extLst>
            <a:ext uri="{FF2B5EF4-FFF2-40B4-BE49-F238E27FC236}">
              <a16:creationId xmlns:a16="http://schemas.microsoft.com/office/drawing/2014/main" id="{00000000-0008-0000-0000-00006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59807475"/>
          <a:ext cx="9715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904875</xdr:colOff>
      <xdr:row>270</xdr:row>
      <xdr:rowOff>152400</xdr:rowOff>
    </xdr:from>
    <xdr:to>
      <xdr:col>1</xdr:col>
      <xdr:colOff>1739900</xdr:colOff>
      <xdr:row>271</xdr:row>
      <xdr:rowOff>389220</xdr:rowOff>
    </xdr:to>
    <xdr:pic>
      <xdr:nvPicPr>
        <xdr:cNvPr id="200551" name="Kuva 58">
          <a:extLst>
            <a:ext uri="{FF2B5EF4-FFF2-40B4-BE49-F238E27FC236}">
              <a16:creationId xmlns:a16="http://schemas.microsoft.com/office/drawing/2014/main" id="{00000000-0008-0000-0000-00006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175" y="64893825"/>
          <a:ext cx="835025" cy="484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407</xdr:row>
      <xdr:rowOff>28575</xdr:rowOff>
    </xdr:from>
    <xdr:to>
      <xdr:col>1</xdr:col>
      <xdr:colOff>1362075</xdr:colOff>
      <xdr:row>409</xdr:row>
      <xdr:rowOff>237260</xdr:rowOff>
    </xdr:to>
    <xdr:pic>
      <xdr:nvPicPr>
        <xdr:cNvPr id="200552" name="Kuva 70">
          <a:extLst>
            <a:ext uri="{FF2B5EF4-FFF2-40B4-BE49-F238E27FC236}">
              <a16:creationId xmlns:a16="http://schemas.microsoft.com/office/drawing/2014/main" id="{00000000-0008-0000-0000-00006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0" y="92382975"/>
          <a:ext cx="428625" cy="761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916082</xdr:colOff>
      <xdr:row>413</xdr:row>
      <xdr:rowOff>85725</xdr:rowOff>
    </xdr:from>
    <xdr:to>
      <xdr:col>1</xdr:col>
      <xdr:colOff>1353110</xdr:colOff>
      <xdr:row>415</xdr:row>
      <xdr:rowOff>256614</xdr:rowOff>
    </xdr:to>
    <xdr:pic>
      <xdr:nvPicPr>
        <xdr:cNvPr id="200553" name="Kuva 74">
          <a:extLst>
            <a:ext uri="{FF2B5EF4-FFF2-40B4-BE49-F238E27FC236}">
              <a16:creationId xmlns:a16="http://schemas.microsoft.com/office/drawing/2014/main" id="{00000000-0008-0000-0000-00006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0382" y="93268800"/>
          <a:ext cx="437028" cy="723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676276</xdr:colOff>
      <xdr:row>422</xdr:row>
      <xdr:rowOff>85725</xdr:rowOff>
    </xdr:from>
    <xdr:to>
      <xdr:col>1</xdr:col>
      <xdr:colOff>1866900</xdr:colOff>
      <xdr:row>423</xdr:row>
      <xdr:rowOff>229700</xdr:rowOff>
    </xdr:to>
    <xdr:pic>
      <xdr:nvPicPr>
        <xdr:cNvPr id="200554" name="Kuva 7">
          <a:extLst>
            <a:ext uri="{FF2B5EF4-FFF2-40B4-BE49-F238E27FC236}">
              <a16:creationId xmlns:a16="http://schemas.microsoft.com/office/drawing/2014/main" id="{00000000-0008-0000-0000-00006A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6" y="95335725"/>
          <a:ext cx="1190624" cy="420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437</xdr:row>
      <xdr:rowOff>76200</xdr:rowOff>
    </xdr:from>
    <xdr:to>
      <xdr:col>1</xdr:col>
      <xdr:colOff>1428750</xdr:colOff>
      <xdr:row>440</xdr:row>
      <xdr:rowOff>209554</xdr:rowOff>
    </xdr:to>
    <xdr:pic>
      <xdr:nvPicPr>
        <xdr:cNvPr id="200555" name="Kuva 79">
          <a:extLst>
            <a:ext uri="{FF2B5EF4-FFF2-40B4-BE49-F238E27FC236}">
              <a16:creationId xmlns:a16="http://schemas.microsoft.com/office/drawing/2014/main" id="{00000000-0008-0000-0000-00006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88715850"/>
          <a:ext cx="5143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942975</xdr:colOff>
      <xdr:row>441</xdr:row>
      <xdr:rowOff>66675</xdr:rowOff>
    </xdr:from>
    <xdr:to>
      <xdr:col>1</xdr:col>
      <xdr:colOff>1428750</xdr:colOff>
      <xdr:row>444</xdr:row>
      <xdr:rowOff>228602</xdr:rowOff>
    </xdr:to>
    <xdr:pic>
      <xdr:nvPicPr>
        <xdr:cNvPr id="200556" name="Kuva 80">
          <a:extLst>
            <a:ext uri="{FF2B5EF4-FFF2-40B4-BE49-F238E27FC236}">
              <a16:creationId xmlns:a16="http://schemas.microsoft.com/office/drawing/2014/main" id="{00000000-0008-0000-0000-00006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9650" y="89811225"/>
          <a:ext cx="4857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560</xdr:row>
      <xdr:rowOff>95250</xdr:rowOff>
    </xdr:from>
    <xdr:to>
      <xdr:col>1</xdr:col>
      <xdr:colOff>1892300</xdr:colOff>
      <xdr:row>561</xdr:row>
      <xdr:rowOff>19423</xdr:rowOff>
    </xdr:to>
    <xdr:pic>
      <xdr:nvPicPr>
        <xdr:cNvPr id="200557" name="Kuva 108">
          <a:extLst>
            <a:ext uri="{FF2B5EF4-FFF2-40B4-BE49-F238E27FC236}">
              <a16:creationId xmlns:a16="http://schemas.microsoft.com/office/drawing/2014/main" id="{00000000-0008-0000-0000-00006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31321175"/>
          <a:ext cx="1333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561</xdr:row>
      <xdr:rowOff>76201</xdr:rowOff>
    </xdr:from>
    <xdr:to>
      <xdr:col>1</xdr:col>
      <xdr:colOff>1916206</xdr:colOff>
      <xdr:row>562</xdr:row>
      <xdr:rowOff>29491</xdr:rowOff>
    </xdr:to>
    <xdr:pic>
      <xdr:nvPicPr>
        <xdr:cNvPr id="200558" name="Kuva 109">
          <a:extLst>
            <a:ext uri="{FF2B5EF4-FFF2-40B4-BE49-F238E27FC236}">
              <a16:creationId xmlns:a16="http://schemas.microsoft.com/office/drawing/2014/main" id="{00000000-0008-0000-0000-00006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3059" y="139712701"/>
          <a:ext cx="1535206" cy="9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562</xdr:row>
      <xdr:rowOff>85725</xdr:rowOff>
    </xdr:from>
    <xdr:to>
      <xdr:col>1</xdr:col>
      <xdr:colOff>2044700</xdr:colOff>
      <xdr:row>563</xdr:row>
      <xdr:rowOff>15683</xdr:rowOff>
    </xdr:to>
    <xdr:pic>
      <xdr:nvPicPr>
        <xdr:cNvPr id="200559" name="Kuva 110">
          <a:extLst>
            <a:ext uri="{FF2B5EF4-FFF2-40B4-BE49-F238E27FC236}">
              <a16:creationId xmlns:a16="http://schemas.microsoft.com/office/drawing/2014/main" id="{00000000-0008-0000-0000-00006F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6725" y="133521450"/>
          <a:ext cx="16478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911598</xdr:colOff>
      <xdr:row>558</xdr:row>
      <xdr:rowOff>227752</xdr:rowOff>
    </xdr:from>
    <xdr:to>
      <xdr:col>1</xdr:col>
      <xdr:colOff>1613647</xdr:colOff>
      <xdr:row>558</xdr:row>
      <xdr:rowOff>973417</xdr:rowOff>
    </xdr:to>
    <xdr:pic>
      <xdr:nvPicPr>
        <xdr:cNvPr id="200560" name="Kuva 111">
          <a:extLst>
            <a:ext uri="{FF2B5EF4-FFF2-40B4-BE49-F238E27FC236}">
              <a16:creationId xmlns:a16="http://schemas.microsoft.com/office/drawing/2014/main" id="{00000000-0008-0000-0000-000070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3657" y="136861076"/>
          <a:ext cx="702049" cy="74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559</xdr:row>
      <xdr:rowOff>66675</xdr:rowOff>
    </xdr:from>
    <xdr:to>
      <xdr:col>1</xdr:col>
      <xdr:colOff>1703294</xdr:colOff>
      <xdr:row>559</xdr:row>
      <xdr:rowOff>868443</xdr:rowOff>
    </xdr:to>
    <xdr:pic>
      <xdr:nvPicPr>
        <xdr:cNvPr id="200561" name="Kuva 112">
          <a:extLst>
            <a:ext uri="{FF2B5EF4-FFF2-40B4-BE49-F238E27FC236}">
              <a16:creationId xmlns:a16="http://schemas.microsoft.com/office/drawing/2014/main" id="{00000000-0008-0000-0000-000071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5459" y="137742146"/>
          <a:ext cx="1169894" cy="801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583</xdr:row>
      <xdr:rowOff>114300</xdr:rowOff>
    </xdr:from>
    <xdr:to>
      <xdr:col>1</xdr:col>
      <xdr:colOff>1752600</xdr:colOff>
      <xdr:row>585</xdr:row>
      <xdr:rowOff>247655</xdr:rowOff>
    </xdr:to>
    <xdr:pic>
      <xdr:nvPicPr>
        <xdr:cNvPr id="200562" name="Kuva 113">
          <a:extLst>
            <a:ext uri="{FF2B5EF4-FFF2-40B4-BE49-F238E27FC236}">
              <a16:creationId xmlns:a16="http://schemas.microsoft.com/office/drawing/2014/main" id="{00000000-0008-0000-0000-00007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41360525"/>
          <a:ext cx="1171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838200</xdr:colOff>
      <xdr:row>586</xdr:row>
      <xdr:rowOff>123825</xdr:rowOff>
    </xdr:from>
    <xdr:to>
      <xdr:col>1</xdr:col>
      <xdr:colOff>1549400</xdr:colOff>
      <xdr:row>587</xdr:row>
      <xdr:rowOff>25405</xdr:rowOff>
    </xdr:to>
    <xdr:pic>
      <xdr:nvPicPr>
        <xdr:cNvPr id="200563" name="Kuva 114">
          <a:extLst>
            <a:ext uri="{FF2B5EF4-FFF2-40B4-BE49-F238E27FC236}">
              <a16:creationId xmlns:a16="http://schemas.microsoft.com/office/drawing/2014/main" id="{00000000-0008-0000-0000-000073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142474950"/>
          <a:ext cx="7143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587</xdr:row>
      <xdr:rowOff>95250</xdr:rowOff>
    </xdr:from>
    <xdr:to>
      <xdr:col>1</xdr:col>
      <xdr:colOff>1511300</xdr:colOff>
      <xdr:row>588</xdr:row>
      <xdr:rowOff>452</xdr:rowOff>
    </xdr:to>
    <xdr:pic>
      <xdr:nvPicPr>
        <xdr:cNvPr id="200564" name="Kuva 115">
          <a:extLst>
            <a:ext uri="{FF2B5EF4-FFF2-40B4-BE49-F238E27FC236}">
              <a16:creationId xmlns:a16="http://schemas.microsoft.com/office/drawing/2014/main" id="{00000000-0008-0000-0000-00007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143551275"/>
          <a:ext cx="6191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523875</xdr:colOff>
      <xdr:row>588</xdr:row>
      <xdr:rowOff>104775</xdr:rowOff>
    </xdr:from>
    <xdr:to>
      <xdr:col>1</xdr:col>
      <xdr:colOff>1619250</xdr:colOff>
      <xdr:row>588</xdr:row>
      <xdr:rowOff>1000126</xdr:rowOff>
    </xdr:to>
    <xdr:pic>
      <xdr:nvPicPr>
        <xdr:cNvPr id="200565" name="Kuva 116">
          <a:extLst>
            <a:ext uri="{FF2B5EF4-FFF2-40B4-BE49-F238E27FC236}">
              <a16:creationId xmlns:a16="http://schemas.microsoft.com/office/drawing/2014/main" id="{00000000-0008-0000-0000-000075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0550" y="144665700"/>
          <a:ext cx="10953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971550</xdr:colOff>
      <xdr:row>593</xdr:row>
      <xdr:rowOff>561</xdr:rowOff>
    </xdr:from>
    <xdr:to>
      <xdr:col>1</xdr:col>
      <xdr:colOff>1549400</xdr:colOff>
      <xdr:row>593</xdr:row>
      <xdr:rowOff>859118</xdr:rowOff>
    </xdr:to>
    <xdr:pic>
      <xdr:nvPicPr>
        <xdr:cNvPr id="200566" name="Kuva 122">
          <a:extLst>
            <a:ext uri="{FF2B5EF4-FFF2-40B4-BE49-F238E27FC236}">
              <a16:creationId xmlns:a16="http://schemas.microsoft.com/office/drawing/2014/main" id="{00000000-0008-0000-0000-00007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3609" y="153969385"/>
          <a:ext cx="577850" cy="85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602</xdr:row>
      <xdr:rowOff>19050</xdr:rowOff>
    </xdr:from>
    <xdr:to>
      <xdr:col>1</xdr:col>
      <xdr:colOff>1724025</xdr:colOff>
      <xdr:row>604</xdr:row>
      <xdr:rowOff>2267</xdr:rowOff>
    </xdr:to>
    <xdr:pic>
      <xdr:nvPicPr>
        <xdr:cNvPr id="200567" name="Kuva 123">
          <a:extLst>
            <a:ext uri="{FF2B5EF4-FFF2-40B4-BE49-F238E27FC236}">
              <a16:creationId xmlns:a16="http://schemas.microsoft.com/office/drawing/2014/main" id="{00000000-0008-0000-0000-00007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65534975"/>
          <a:ext cx="1066800" cy="949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606</xdr:row>
      <xdr:rowOff>142875</xdr:rowOff>
    </xdr:from>
    <xdr:to>
      <xdr:col>1</xdr:col>
      <xdr:colOff>1809750</xdr:colOff>
      <xdr:row>606</xdr:row>
      <xdr:rowOff>1006476</xdr:rowOff>
    </xdr:to>
    <xdr:pic>
      <xdr:nvPicPr>
        <xdr:cNvPr id="200568" name="Kuva 125">
          <a:extLst>
            <a:ext uri="{FF2B5EF4-FFF2-40B4-BE49-F238E27FC236}">
              <a16:creationId xmlns:a16="http://schemas.microsoft.com/office/drawing/2014/main" id="{00000000-0008-0000-0000-00007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1975" y="157143450"/>
          <a:ext cx="13144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622</xdr:row>
      <xdr:rowOff>114300</xdr:rowOff>
    </xdr:from>
    <xdr:to>
      <xdr:col>1</xdr:col>
      <xdr:colOff>1657350</xdr:colOff>
      <xdr:row>624</xdr:row>
      <xdr:rowOff>225883</xdr:rowOff>
    </xdr:to>
    <xdr:pic>
      <xdr:nvPicPr>
        <xdr:cNvPr id="200569" name="Kuva 127">
          <a:extLst>
            <a:ext uri="{FF2B5EF4-FFF2-40B4-BE49-F238E27FC236}">
              <a16:creationId xmlns:a16="http://schemas.microsoft.com/office/drawing/2014/main" id="{00000000-0008-0000-0000-00007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76298225"/>
          <a:ext cx="1028700" cy="759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625</xdr:row>
      <xdr:rowOff>95250</xdr:rowOff>
    </xdr:from>
    <xdr:to>
      <xdr:col>1</xdr:col>
      <xdr:colOff>1644650</xdr:colOff>
      <xdr:row>625</xdr:row>
      <xdr:rowOff>1038225</xdr:rowOff>
    </xdr:to>
    <xdr:pic>
      <xdr:nvPicPr>
        <xdr:cNvPr id="200570" name="Kuva 128">
          <a:extLst>
            <a:ext uri="{FF2B5EF4-FFF2-40B4-BE49-F238E27FC236}">
              <a16:creationId xmlns:a16="http://schemas.microsoft.com/office/drawing/2014/main" id="{00000000-0008-0000-0000-00007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67325675"/>
          <a:ext cx="8858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626</xdr:row>
      <xdr:rowOff>95250</xdr:rowOff>
    </xdr:from>
    <xdr:to>
      <xdr:col>1</xdr:col>
      <xdr:colOff>1638300</xdr:colOff>
      <xdr:row>626</xdr:row>
      <xdr:rowOff>1038224</xdr:rowOff>
    </xdr:to>
    <xdr:pic>
      <xdr:nvPicPr>
        <xdr:cNvPr id="200571" name="Kuva 129">
          <a:extLst>
            <a:ext uri="{FF2B5EF4-FFF2-40B4-BE49-F238E27FC236}">
              <a16:creationId xmlns:a16="http://schemas.microsoft.com/office/drawing/2014/main" id="{00000000-0008-0000-0000-00007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68430575"/>
          <a:ext cx="7715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627</xdr:row>
      <xdr:rowOff>85725</xdr:rowOff>
    </xdr:from>
    <xdr:to>
      <xdr:col>1</xdr:col>
      <xdr:colOff>1543050</xdr:colOff>
      <xdr:row>627</xdr:row>
      <xdr:rowOff>1063627</xdr:rowOff>
    </xdr:to>
    <xdr:pic>
      <xdr:nvPicPr>
        <xdr:cNvPr id="200572" name="Kuva 130">
          <a:extLst>
            <a:ext uri="{FF2B5EF4-FFF2-40B4-BE49-F238E27FC236}">
              <a16:creationId xmlns:a16="http://schemas.microsoft.com/office/drawing/2014/main" id="{00000000-0008-0000-0000-00007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" y="169525950"/>
          <a:ext cx="6667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628</xdr:row>
      <xdr:rowOff>104775</xdr:rowOff>
    </xdr:from>
    <xdr:to>
      <xdr:col>1</xdr:col>
      <xdr:colOff>1682750</xdr:colOff>
      <xdr:row>628</xdr:row>
      <xdr:rowOff>1019174</xdr:rowOff>
    </xdr:to>
    <xdr:pic>
      <xdr:nvPicPr>
        <xdr:cNvPr id="200573" name="Kuva 131">
          <a:extLst>
            <a:ext uri="{FF2B5EF4-FFF2-40B4-BE49-F238E27FC236}">
              <a16:creationId xmlns:a16="http://schemas.microsoft.com/office/drawing/2014/main" id="{00000000-0008-0000-0000-00007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70649900"/>
          <a:ext cx="11334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847725</xdr:colOff>
      <xdr:row>630</xdr:row>
      <xdr:rowOff>104775</xdr:rowOff>
    </xdr:from>
    <xdr:to>
      <xdr:col>1</xdr:col>
      <xdr:colOff>1377950</xdr:colOff>
      <xdr:row>630</xdr:row>
      <xdr:rowOff>923927</xdr:rowOff>
    </xdr:to>
    <xdr:pic>
      <xdr:nvPicPr>
        <xdr:cNvPr id="200574" name="Kuva 134">
          <a:extLst>
            <a:ext uri="{FF2B5EF4-FFF2-40B4-BE49-F238E27FC236}">
              <a16:creationId xmlns:a16="http://schemas.microsoft.com/office/drawing/2014/main" id="{00000000-0008-0000-0000-00007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4400" y="173964600"/>
          <a:ext cx="5334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447675</xdr:colOff>
      <xdr:row>464</xdr:row>
      <xdr:rowOff>104775</xdr:rowOff>
    </xdr:from>
    <xdr:to>
      <xdr:col>1</xdr:col>
      <xdr:colOff>1885950</xdr:colOff>
      <xdr:row>467</xdr:row>
      <xdr:rowOff>209546</xdr:rowOff>
    </xdr:to>
    <xdr:pic>
      <xdr:nvPicPr>
        <xdr:cNvPr id="200575" name="Kuva 10">
          <a:extLst>
            <a:ext uri="{FF2B5EF4-FFF2-40B4-BE49-F238E27FC236}">
              <a16:creationId xmlns:a16="http://schemas.microsoft.com/office/drawing/2014/main" id="{00000000-0008-0000-0000-00007F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4350" y="96202500"/>
          <a:ext cx="14382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460</xdr:row>
      <xdr:rowOff>85725</xdr:rowOff>
    </xdr:from>
    <xdr:to>
      <xdr:col>1</xdr:col>
      <xdr:colOff>1943100</xdr:colOff>
      <xdr:row>463</xdr:row>
      <xdr:rowOff>209550</xdr:rowOff>
    </xdr:to>
    <xdr:pic>
      <xdr:nvPicPr>
        <xdr:cNvPr id="200576" name="Kuva 11">
          <a:extLst>
            <a:ext uri="{FF2B5EF4-FFF2-40B4-BE49-F238E27FC236}">
              <a16:creationId xmlns:a16="http://schemas.microsoft.com/office/drawing/2014/main" id="{00000000-0008-0000-0000-000080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2450" y="95078550"/>
          <a:ext cx="14573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428625</xdr:colOff>
      <xdr:row>468</xdr:row>
      <xdr:rowOff>76200</xdr:rowOff>
    </xdr:from>
    <xdr:to>
      <xdr:col>1</xdr:col>
      <xdr:colOff>1873250</xdr:colOff>
      <xdr:row>471</xdr:row>
      <xdr:rowOff>209546</xdr:rowOff>
    </xdr:to>
    <xdr:pic>
      <xdr:nvPicPr>
        <xdr:cNvPr id="200577" name="Kuva 12">
          <a:extLst>
            <a:ext uri="{FF2B5EF4-FFF2-40B4-BE49-F238E27FC236}">
              <a16:creationId xmlns:a16="http://schemas.microsoft.com/office/drawing/2014/main" id="{00000000-0008-0000-0000-000081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5300" y="97278825"/>
          <a:ext cx="14478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475</xdr:row>
      <xdr:rowOff>66675</xdr:rowOff>
    </xdr:from>
    <xdr:to>
      <xdr:col>1</xdr:col>
      <xdr:colOff>1987550</xdr:colOff>
      <xdr:row>478</xdr:row>
      <xdr:rowOff>209551</xdr:rowOff>
    </xdr:to>
    <xdr:pic>
      <xdr:nvPicPr>
        <xdr:cNvPr id="200578" name="Kuva 145">
          <a:extLst>
            <a:ext uri="{FF2B5EF4-FFF2-40B4-BE49-F238E27FC236}">
              <a16:creationId xmlns:a16="http://schemas.microsoft.com/office/drawing/2014/main" id="{00000000-0008-0000-0000-00008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99202875"/>
          <a:ext cx="14097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479</xdr:row>
      <xdr:rowOff>85725</xdr:rowOff>
    </xdr:from>
    <xdr:to>
      <xdr:col>1</xdr:col>
      <xdr:colOff>1873250</xdr:colOff>
      <xdr:row>482</xdr:row>
      <xdr:rowOff>152402</xdr:rowOff>
    </xdr:to>
    <xdr:pic>
      <xdr:nvPicPr>
        <xdr:cNvPr id="200579" name="Kuva 13">
          <a:extLst>
            <a:ext uri="{FF2B5EF4-FFF2-40B4-BE49-F238E27FC236}">
              <a16:creationId xmlns:a16="http://schemas.microsoft.com/office/drawing/2014/main" id="{00000000-0008-0000-0000-000083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100326825"/>
          <a:ext cx="13430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523875</xdr:colOff>
      <xdr:row>483</xdr:row>
      <xdr:rowOff>114300</xdr:rowOff>
    </xdr:from>
    <xdr:to>
      <xdr:col>1</xdr:col>
      <xdr:colOff>1873250</xdr:colOff>
      <xdr:row>486</xdr:row>
      <xdr:rowOff>203202</xdr:rowOff>
    </xdr:to>
    <xdr:pic>
      <xdr:nvPicPr>
        <xdr:cNvPr id="200580" name="Kuva 147">
          <a:extLst>
            <a:ext uri="{FF2B5EF4-FFF2-40B4-BE49-F238E27FC236}">
              <a16:creationId xmlns:a16="http://schemas.microsoft.com/office/drawing/2014/main" id="{00000000-0008-0000-0000-000084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0550" y="101460300"/>
          <a:ext cx="13525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453</xdr:row>
      <xdr:rowOff>104775</xdr:rowOff>
    </xdr:from>
    <xdr:to>
      <xdr:col>1</xdr:col>
      <xdr:colOff>1733550</xdr:colOff>
      <xdr:row>456</xdr:row>
      <xdr:rowOff>171456</xdr:rowOff>
    </xdr:to>
    <xdr:pic>
      <xdr:nvPicPr>
        <xdr:cNvPr id="200581" name="Picture 185">
          <a:extLst>
            <a:ext uri="{FF2B5EF4-FFF2-40B4-BE49-F238E27FC236}">
              <a16:creationId xmlns:a16="http://schemas.microsoft.com/office/drawing/2014/main" id="{00000000-0008-0000-0000-000085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93164025"/>
          <a:ext cx="11334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445</xdr:row>
      <xdr:rowOff>95250</xdr:rowOff>
    </xdr:from>
    <xdr:to>
      <xdr:col>1</xdr:col>
      <xdr:colOff>1397000</xdr:colOff>
      <xdr:row>448</xdr:row>
      <xdr:rowOff>177804</xdr:rowOff>
    </xdr:to>
    <xdr:pic>
      <xdr:nvPicPr>
        <xdr:cNvPr id="200587" name="Kuva 80">
          <a:extLst>
            <a:ext uri="{FF2B5EF4-FFF2-40B4-BE49-F238E27FC236}">
              <a16:creationId xmlns:a16="http://schemas.microsoft.com/office/drawing/2014/main" id="{00000000-0008-0000-0000-00008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175" y="90944700"/>
          <a:ext cx="4476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342340</xdr:colOff>
      <xdr:row>298</xdr:row>
      <xdr:rowOff>44824</xdr:rowOff>
    </xdr:from>
    <xdr:to>
      <xdr:col>1</xdr:col>
      <xdr:colOff>1837765</xdr:colOff>
      <xdr:row>301</xdr:row>
      <xdr:rowOff>63875</xdr:rowOff>
    </xdr:to>
    <xdr:pic>
      <xdr:nvPicPr>
        <xdr:cNvPr id="200589" name="Picture 11">
          <a:extLst>
            <a:ext uri="{FF2B5EF4-FFF2-40B4-BE49-F238E27FC236}">
              <a16:creationId xmlns:a16="http://schemas.microsoft.com/office/drawing/2014/main" id="{00000000-0008-0000-0000-00008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8881" y="68651718"/>
          <a:ext cx="1495425" cy="852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314886</xdr:colOff>
      <xdr:row>254</xdr:row>
      <xdr:rowOff>64434</xdr:rowOff>
    </xdr:from>
    <xdr:to>
      <xdr:col>1</xdr:col>
      <xdr:colOff>2159561</xdr:colOff>
      <xdr:row>257</xdr:row>
      <xdr:rowOff>124759</xdr:rowOff>
    </xdr:to>
    <xdr:pic>
      <xdr:nvPicPr>
        <xdr:cNvPr id="200590" name="Рисунок 164">
          <a:extLst>
            <a:ext uri="{FF2B5EF4-FFF2-40B4-BE49-F238E27FC236}">
              <a16:creationId xmlns:a16="http://schemas.microsoft.com/office/drawing/2014/main" id="{00000000-0008-0000-0000-00008E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2121" y="55981787"/>
          <a:ext cx="1847850" cy="897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502</xdr:row>
      <xdr:rowOff>238125</xdr:rowOff>
    </xdr:from>
    <xdr:to>
      <xdr:col>1</xdr:col>
      <xdr:colOff>2425700</xdr:colOff>
      <xdr:row>507</xdr:row>
      <xdr:rowOff>187320</xdr:rowOff>
    </xdr:to>
    <xdr:pic>
      <xdr:nvPicPr>
        <xdr:cNvPr id="200591" name="Рисунок 166">
          <a:extLst>
            <a:ext uri="{FF2B5EF4-FFF2-40B4-BE49-F238E27FC236}">
              <a16:creationId xmlns:a16="http://schemas.microsoft.com/office/drawing/2014/main" id="{00000000-0008-0000-0000-00008F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050" y="119595900"/>
          <a:ext cx="2139950" cy="133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563</xdr:row>
      <xdr:rowOff>95250</xdr:rowOff>
    </xdr:from>
    <xdr:to>
      <xdr:col>1</xdr:col>
      <xdr:colOff>1987550</xdr:colOff>
      <xdr:row>563</xdr:row>
      <xdr:rowOff>1010622</xdr:rowOff>
    </xdr:to>
    <xdr:pic>
      <xdr:nvPicPr>
        <xdr:cNvPr id="200592" name="Рисунок 173">
          <a:extLst>
            <a:ext uri="{FF2B5EF4-FFF2-40B4-BE49-F238E27FC236}">
              <a16:creationId xmlns:a16="http://schemas.microsoft.com/office/drawing/2014/main" id="{00000000-0008-0000-0000-000090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134635875"/>
          <a:ext cx="1333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138</xdr:row>
      <xdr:rowOff>38100</xdr:rowOff>
    </xdr:from>
    <xdr:to>
      <xdr:col>1</xdr:col>
      <xdr:colOff>2537460</xdr:colOff>
      <xdr:row>142</xdr:row>
      <xdr:rowOff>66150</xdr:rowOff>
    </xdr:to>
    <xdr:pic>
      <xdr:nvPicPr>
        <xdr:cNvPr id="200598" name="Рисунок 1">
          <a:extLst>
            <a:ext uri="{FF2B5EF4-FFF2-40B4-BE49-F238E27FC236}">
              <a16:creationId xmlns:a16="http://schemas.microsoft.com/office/drawing/2014/main" id="{00000000-0008-0000-0000-000096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" y="38176200"/>
          <a:ext cx="2476500" cy="115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116114</xdr:colOff>
      <xdr:row>70</xdr:row>
      <xdr:rowOff>128361</xdr:rowOff>
    </xdr:from>
    <xdr:to>
      <xdr:col>2</xdr:col>
      <xdr:colOff>2422</xdr:colOff>
      <xdr:row>74</xdr:row>
      <xdr:rowOff>226785</xdr:rowOff>
    </xdr:to>
    <xdr:pic>
      <xdr:nvPicPr>
        <xdr:cNvPr id="200599" name="Рисунок 3">
          <a:extLst>
            <a:ext uri="{FF2B5EF4-FFF2-40B4-BE49-F238E27FC236}">
              <a16:creationId xmlns:a16="http://schemas.microsoft.com/office/drawing/2014/main" id="{00000000-0008-0000-0000-000097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114" y="23877361"/>
          <a:ext cx="2591115" cy="1223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300077</xdr:colOff>
      <xdr:row>61</xdr:row>
      <xdr:rowOff>69186</xdr:rowOff>
    </xdr:from>
    <xdr:to>
      <xdr:col>1</xdr:col>
      <xdr:colOff>2219739</xdr:colOff>
      <xdr:row>65</xdr:row>
      <xdr:rowOff>16646</xdr:rowOff>
    </xdr:to>
    <xdr:pic>
      <xdr:nvPicPr>
        <xdr:cNvPr id="200600" name="Рисунок 1">
          <a:extLst>
            <a:ext uri="{FF2B5EF4-FFF2-40B4-BE49-F238E27FC236}">
              <a16:creationId xmlns:a16="http://schemas.microsoft.com/office/drawing/2014/main" id="{00000000-0008-0000-0000-000098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6034" y="20817121"/>
          <a:ext cx="1919662" cy="1032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517</xdr:row>
      <xdr:rowOff>180975</xdr:rowOff>
    </xdr:from>
    <xdr:to>
      <xdr:col>1</xdr:col>
      <xdr:colOff>2362200</xdr:colOff>
      <xdr:row>521</xdr:row>
      <xdr:rowOff>158749</xdr:rowOff>
    </xdr:to>
    <xdr:pic>
      <xdr:nvPicPr>
        <xdr:cNvPr id="200602" name="Рисунок 2">
          <a:extLst>
            <a:ext uri="{FF2B5EF4-FFF2-40B4-BE49-F238E27FC236}">
              <a16:creationId xmlns:a16="http://schemas.microsoft.com/office/drawing/2014/main" id="{00000000-0008-0000-0000-00009A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425" y="111204375"/>
          <a:ext cx="20764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509</xdr:row>
      <xdr:rowOff>190500</xdr:rowOff>
    </xdr:from>
    <xdr:to>
      <xdr:col>1</xdr:col>
      <xdr:colOff>2286000</xdr:colOff>
      <xdr:row>513</xdr:row>
      <xdr:rowOff>95251</xdr:rowOff>
    </xdr:to>
    <xdr:pic>
      <xdr:nvPicPr>
        <xdr:cNvPr id="200603" name="Рисунок 3">
          <a:extLst>
            <a:ext uri="{FF2B5EF4-FFF2-40B4-BE49-F238E27FC236}">
              <a16:creationId xmlns:a16="http://schemas.microsoft.com/office/drawing/2014/main" id="{00000000-0008-0000-0000-00009B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425" y="108175425"/>
          <a:ext cx="20002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1114425</xdr:colOff>
      <xdr:row>1</xdr:row>
      <xdr:rowOff>47625</xdr:rowOff>
    </xdr:from>
    <xdr:to>
      <xdr:col>6</xdr:col>
      <xdr:colOff>621426</xdr:colOff>
      <xdr:row>3</xdr:row>
      <xdr:rowOff>266700</xdr:rowOff>
    </xdr:to>
    <xdr:pic>
      <xdr:nvPicPr>
        <xdr:cNvPr id="200604" name="Picture 75">
          <a:extLst>
            <a:ext uri="{FF2B5EF4-FFF2-40B4-BE49-F238E27FC236}">
              <a16:creationId xmlns:a16="http://schemas.microsoft.com/office/drawing/2014/main" id="{00000000-0008-0000-0000-00009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56445" y="329565"/>
          <a:ext cx="3537436" cy="782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791816</xdr:colOff>
      <xdr:row>421</xdr:row>
      <xdr:rowOff>40584</xdr:rowOff>
    </xdr:from>
    <xdr:to>
      <xdr:col>1</xdr:col>
      <xdr:colOff>1689651</xdr:colOff>
      <xdr:row>421</xdr:row>
      <xdr:rowOff>678010</xdr:rowOff>
    </xdr:to>
    <xdr:pic>
      <xdr:nvPicPr>
        <xdr:cNvPr id="200605" name="Kuva 63">
          <a:extLst>
            <a:ext uri="{FF2B5EF4-FFF2-40B4-BE49-F238E27FC236}">
              <a16:creationId xmlns:a16="http://schemas.microsoft.com/office/drawing/2014/main" id="{00000000-0008-0000-0000-00009D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7773" y="95091801"/>
          <a:ext cx="897835" cy="637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1171576</xdr:colOff>
      <xdr:row>554</xdr:row>
      <xdr:rowOff>38100</xdr:rowOff>
    </xdr:from>
    <xdr:to>
      <xdr:col>1</xdr:col>
      <xdr:colOff>1949824</xdr:colOff>
      <xdr:row>554</xdr:row>
      <xdr:rowOff>825113</xdr:rowOff>
    </xdr:to>
    <xdr:pic>
      <xdr:nvPicPr>
        <xdr:cNvPr id="200612" name="Рисунок 4">
          <a:extLst>
            <a:ext uri="{FF2B5EF4-FFF2-40B4-BE49-F238E27FC236}">
              <a16:creationId xmlns:a16="http://schemas.microsoft.com/office/drawing/2014/main" id="{00000000-0008-0000-0000-0000A4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3635" y="133399306"/>
          <a:ext cx="778248" cy="787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860611</xdr:colOff>
      <xdr:row>556</xdr:row>
      <xdr:rowOff>117747</xdr:rowOff>
    </xdr:from>
    <xdr:to>
      <xdr:col>1</xdr:col>
      <xdr:colOff>1669677</xdr:colOff>
      <xdr:row>557</xdr:row>
      <xdr:rowOff>467138</xdr:rowOff>
    </xdr:to>
    <xdr:pic>
      <xdr:nvPicPr>
        <xdr:cNvPr id="200614" name="Рисунок 6">
          <a:extLst>
            <a:ext uri="{FF2B5EF4-FFF2-40B4-BE49-F238E27FC236}">
              <a16:creationId xmlns:a16="http://schemas.microsoft.com/office/drawing/2014/main" id="{00000000-0008-0000-0000-0000A6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2670" y="134756423"/>
          <a:ext cx="809066" cy="797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1082488</xdr:colOff>
      <xdr:row>553</xdr:row>
      <xdr:rowOff>87573</xdr:rowOff>
    </xdr:from>
    <xdr:to>
      <xdr:col>1</xdr:col>
      <xdr:colOff>1871382</xdr:colOff>
      <xdr:row>553</xdr:row>
      <xdr:rowOff>895466</xdr:rowOff>
    </xdr:to>
    <xdr:pic>
      <xdr:nvPicPr>
        <xdr:cNvPr id="200615" name="Рисунок 7">
          <a:extLst>
            <a:ext uri="{FF2B5EF4-FFF2-40B4-BE49-F238E27FC236}">
              <a16:creationId xmlns:a16="http://schemas.microsoft.com/office/drawing/2014/main" id="{00000000-0008-0000-0000-0000A7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4547" y="132518691"/>
          <a:ext cx="788894" cy="807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551</xdr:row>
      <xdr:rowOff>28575</xdr:rowOff>
    </xdr:from>
    <xdr:to>
      <xdr:col>1</xdr:col>
      <xdr:colOff>2235200</xdr:colOff>
      <xdr:row>552</xdr:row>
      <xdr:rowOff>561413</xdr:rowOff>
    </xdr:to>
    <xdr:pic>
      <xdr:nvPicPr>
        <xdr:cNvPr id="200616" name="Рисунок 8">
          <a:extLst>
            <a:ext uri="{FF2B5EF4-FFF2-40B4-BE49-F238E27FC236}">
              <a16:creationId xmlns:a16="http://schemas.microsoft.com/office/drawing/2014/main" id="{00000000-0008-0000-0000-0000A8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0" y="119862600"/>
          <a:ext cx="11620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704850</xdr:colOff>
      <xdr:row>605</xdr:row>
      <xdr:rowOff>57150</xdr:rowOff>
    </xdr:from>
    <xdr:to>
      <xdr:col>1</xdr:col>
      <xdr:colOff>1714500</xdr:colOff>
      <xdr:row>606</xdr:row>
      <xdr:rowOff>38099</xdr:rowOff>
    </xdr:to>
    <xdr:pic>
      <xdr:nvPicPr>
        <xdr:cNvPr id="200622" name="Рисунок 4">
          <a:extLst>
            <a:ext uri="{FF2B5EF4-FFF2-40B4-BE49-F238E27FC236}">
              <a16:creationId xmlns:a16="http://schemas.microsoft.com/office/drawing/2014/main" id="{00000000-0008-0000-0000-0000AE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55952825"/>
          <a:ext cx="10096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609</xdr:row>
      <xdr:rowOff>19050</xdr:rowOff>
    </xdr:from>
    <xdr:to>
      <xdr:col>1</xdr:col>
      <xdr:colOff>1466850</xdr:colOff>
      <xdr:row>610</xdr:row>
      <xdr:rowOff>5529</xdr:rowOff>
    </xdr:to>
    <xdr:pic>
      <xdr:nvPicPr>
        <xdr:cNvPr id="200623" name="Рисунок 5">
          <a:extLst>
            <a:ext uri="{FF2B5EF4-FFF2-40B4-BE49-F238E27FC236}">
              <a16:creationId xmlns:a16="http://schemas.microsoft.com/office/drawing/2014/main" id="{00000000-0008-0000-0000-0000AF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60658175"/>
          <a:ext cx="838200" cy="835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819150</xdr:colOff>
      <xdr:row>611</xdr:row>
      <xdr:rowOff>38100</xdr:rowOff>
    </xdr:from>
    <xdr:to>
      <xdr:col>1</xdr:col>
      <xdr:colOff>1797050</xdr:colOff>
      <xdr:row>611</xdr:row>
      <xdr:rowOff>1022164</xdr:rowOff>
    </xdr:to>
    <xdr:pic>
      <xdr:nvPicPr>
        <xdr:cNvPr id="200624" name="Рисунок 6">
          <a:extLst>
            <a:ext uri="{FF2B5EF4-FFF2-40B4-BE49-F238E27FC236}">
              <a16:creationId xmlns:a16="http://schemas.microsoft.com/office/drawing/2014/main" id="{00000000-0008-0000-0000-0000B0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63620450"/>
          <a:ext cx="977900" cy="984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733425</xdr:colOff>
      <xdr:row>610</xdr:row>
      <xdr:rowOff>38100</xdr:rowOff>
    </xdr:from>
    <xdr:to>
      <xdr:col>1</xdr:col>
      <xdr:colOff>1771650</xdr:colOff>
      <xdr:row>610</xdr:row>
      <xdr:rowOff>1074645</xdr:rowOff>
    </xdr:to>
    <xdr:pic>
      <xdr:nvPicPr>
        <xdr:cNvPr id="200625" name="Рисунок 7">
          <a:extLst>
            <a:ext uri="{FF2B5EF4-FFF2-40B4-BE49-F238E27FC236}">
              <a16:creationId xmlns:a16="http://schemas.microsoft.com/office/drawing/2014/main" id="{00000000-0008-0000-0000-0000B1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61458275"/>
          <a:ext cx="10382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828675</xdr:colOff>
      <xdr:row>629</xdr:row>
      <xdr:rowOff>104775</xdr:rowOff>
    </xdr:from>
    <xdr:to>
      <xdr:col>1</xdr:col>
      <xdr:colOff>1739900</xdr:colOff>
      <xdr:row>629</xdr:row>
      <xdr:rowOff>987426</xdr:rowOff>
    </xdr:to>
    <xdr:pic>
      <xdr:nvPicPr>
        <xdr:cNvPr id="200627" name="Рисунок 10">
          <a:extLst>
            <a:ext uri="{FF2B5EF4-FFF2-40B4-BE49-F238E27FC236}">
              <a16:creationId xmlns:a16="http://schemas.microsoft.com/office/drawing/2014/main" id="{00000000-0008-0000-0000-0000B3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171754800"/>
          <a:ext cx="9144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1190625</xdr:colOff>
      <xdr:row>632</xdr:row>
      <xdr:rowOff>47625</xdr:rowOff>
    </xdr:from>
    <xdr:to>
      <xdr:col>7</xdr:col>
      <xdr:colOff>1333351</xdr:colOff>
      <xdr:row>634</xdr:row>
      <xdr:rowOff>7258</xdr:rowOff>
    </xdr:to>
    <xdr:pic>
      <xdr:nvPicPr>
        <xdr:cNvPr id="200628" name="Picture 73">
          <a:extLst>
            <a:ext uri="{FF2B5EF4-FFF2-40B4-BE49-F238E27FC236}">
              <a16:creationId xmlns:a16="http://schemas.microsoft.com/office/drawing/2014/main" id="{00000000-0008-0000-0000-0000B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53875" y="176945925"/>
          <a:ext cx="2133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604</xdr:row>
      <xdr:rowOff>95250</xdr:rowOff>
    </xdr:from>
    <xdr:to>
      <xdr:col>1</xdr:col>
      <xdr:colOff>1885950</xdr:colOff>
      <xdr:row>605</xdr:row>
      <xdr:rowOff>6349</xdr:rowOff>
    </xdr:to>
    <xdr:pic>
      <xdr:nvPicPr>
        <xdr:cNvPr id="200629" name="Picture 9">
          <a:extLst>
            <a:ext uri="{FF2B5EF4-FFF2-40B4-BE49-F238E27FC236}">
              <a16:creationId xmlns:a16="http://schemas.microsoft.com/office/drawing/2014/main" id="{00000000-0008-0000-0000-0000B5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154886025"/>
          <a:ext cx="12287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449</xdr:row>
      <xdr:rowOff>38100</xdr:rowOff>
    </xdr:from>
    <xdr:to>
      <xdr:col>1</xdr:col>
      <xdr:colOff>1835150</xdr:colOff>
      <xdr:row>452</xdr:row>
      <xdr:rowOff>247651</xdr:rowOff>
    </xdr:to>
    <xdr:pic>
      <xdr:nvPicPr>
        <xdr:cNvPr id="200630" name="Рисунок 125" descr="http://www.vilpe.ru/Link.aspx?id=350530&amp;width=190&amp;height=190">
          <a:extLst>
            <a:ext uri="{FF2B5EF4-FFF2-40B4-BE49-F238E27FC236}">
              <a16:creationId xmlns:a16="http://schemas.microsoft.com/office/drawing/2014/main" id="{00000000-0008-0000-0000-0000B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91992450"/>
          <a:ext cx="13049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636</xdr:row>
      <xdr:rowOff>85725</xdr:rowOff>
    </xdr:from>
    <xdr:to>
      <xdr:col>1</xdr:col>
      <xdr:colOff>1609725</xdr:colOff>
      <xdr:row>638</xdr:row>
      <xdr:rowOff>253949</xdr:rowOff>
    </xdr:to>
    <xdr:pic>
      <xdr:nvPicPr>
        <xdr:cNvPr id="200631" name="Kuva 127">
          <a:extLst>
            <a:ext uri="{FF2B5EF4-FFF2-40B4-BE49-F238E27FC236}">
              <a16:creationId xmlns:a16="http://schemas.microsoft.com/office/drawing/2014/main" id="{00000000-0008-0000-0000-0000B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87071000"/>
          <a:ext cx="990600" cy="7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639</xdr:row>
      <xdr:rowOff>95250</xdr:rowOff>
    </xdr:from>
    <xdr:to>
      <xdr:col>1</xdr:col>
      <xdr:colOff>1644650</xdr:colOff>
      <xdr:row>639</xdr:row>
      <xdr:rowOff>1025525</xdr:rowOff>
    </xdr:to>
    <xdr:pic>
      <xdr:nvPicPr>
        <xdr:cNvPr id="200632" name="Kuva 128">
          <a:extLst>
            <a:ext uri="{FF2B5EF4-FFF2-40B4-BE49-F238E27FC236}">
              <a16:creationId xmlns:a16="http://schemas.microsoft.com/office/drawing/2014/main" id="{00000000-0008-0000-0000-0000B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79203350"/>
          <a:ext cx="8858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640</xdr:row>
      <xdr:rowOff>95250</xdr:rowOff>
    </xdr:from>
    <xdr:to>
      <xdr:col>1</xdr:col>
      <xdr:colOff>1638300</xdr:colOff>
      <xdr:row>640</xdr:row>
      <xdr:rowOff>1025525</xdr:rowOff>
    </xdr:to>
    <xdr:pic>
      <xdr:nvPicPr>
        <xdr:cNvPr id="200633" name="Kuva 129">
          <a:extLst>
            <a:ext uri="{FF2B5EF4-FFF2-40B4-BE49-F238E27FC236}">
              <a16:creationId xmlns:a16="http://schemas.microsoft.com/office/drawing/2014/main" id="{00000000-0008-0000-0000-0000B9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80308250"/>
          <a:ext cx="7715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641</xdr:row>
      <xdr:rowOff>85725</xdr:rowOff>
    </xdr:from>
    <xdr:to>
      <xdr:col>1</xdr:col>
      <xdr:colOff>1543050</xdr:colOff>
      <xdr:row>641</xdr:row>
      <xdr:rowOff>1057275</xdr:rowOff>
    </xdr:to>
    <xdr:pic>
      <xdr:nvPicPr>
        <xdr:cNvPr id="200634" name="Kuva 130">
          <a:extLst>
            <a:ext uri="{FF2B5EF4-FFF2-40B4-BE49-F238E27FC236}">
              <a16:creationId xmlns:a16="http://schemas.microsoft.com/office/drawing/2014/main" id="{00000000-0008-0000-0000-0000B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" y="181403625"/>
          <a:ext cx="666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642</xdr:row>
      <xdr:rowOff>104775</xdr:rowOff>
    </xdr:from>
    <xdr:to>
      <xdr:col>1</xdr:col>
      <xdr:colOff>1682750</xdr:colOff>
      <xdr:row>642</xdr:row>
      <xdr:rowOff>1006474</xdr:rowOff>
    </xdr:to>
    <xdr:pic>
      <xdr:nvPicPr>
        <xdr:cNvPr id="200635" name="Kuva 131">
          <a:extLst>
            <a:ext uri="{FF2B5EF4-FFF2-40B4-BE49-F238E27FC236}">
              <a16:creationId xmlns:a16="http://schemas.microsoft.com/office/drawing/2014/main" id="{00000000-0008-0000-0000-0000BB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82527575"/>
          <a:ext cx="1133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790575</xdr:colOff>
      <xdr:row>644</xdr:row>
      <xdr:rowOff>76200</xdr:rowOff>
    </xdr:from>
    <xdr:to>
      <xdr:col>1</xdr:col>
      <xdr:colOff>1409700</xdr:colOff>
      <xdr:row>644</xdr:row>
      <xdr:rowOff>1006476</xdr:rowOff>
    </xdr:to>
    <xdr:pic>
      <xdr:nvPicPr>
        <xdr:cNvPr id="200636" name="Kuva 134">
          <a:extLst>
            <a:ext uri="{FF2B5EF4-FFF2-40B4-BE49-F238E27FC236}">
              <a16:creationId xmlns:a16="http://schemas.microsoft.com/office/drawing/2014/main" id="{00000000-0008-0000-0000-0000BC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85813700"/>
          <a:ext cx="6191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828675</xdr:colOff>
      <xdr:row>643</xdr:row>
      <xdr:rowOff>104775</xdr:rowOff>
    </xdr:from>
    <xdr:to>
      <xdr:col>1</xdr:col>
      <xdr:colOff>1739900</xdr:colOff>
      <xdr:row>643</xdr:row>
      <xdr:rowOff>981077</xdr:rowOff>
    </xdr:to>
    <xdr:pic>
      <xdr:nvPicPr>
        <xdr:cNvPr id="200639" name="Рисунок 10">
          <a:extLst>
            <a:ext uri="{FF2B5EF4-FFF2-40B4-BE49-F238E27FC236}">
              <a16:creationId xmlns:a16="http://schemas.microsoft.com/office/drawing/2014/main" id="{00000000-0008-0000-0000-0000BF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183632475"/>
          <a:ext cx="9144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607</xdr:row>
      <xdr:rowOff>95250</xdr:rowOff>
    </xdr:from>
    <xdr:to>
      <xdr:col>1</xdr:col>
      <xdr:colOff>2159000</xdr:colOff>
      <xdr:row>608</xdr:row>
      <xdr:rowOff>1058</xdr:rowOff>
    </xdr:to>
    <xdr:pic>
      <xdr:nvPicPr>
        <xdr:cNvPr id="200640" name="Рисунок 2">
          <a:extLst>
            <a:ext uri="{FF2B5EF4-FFF2-40B4-BE49-F238E27FC236}">
              <a16:creationId xmlns:a16="http://schemas.microsoft.com/office/drawing/2014/main" id="{00000000-0008-0000-0000-0000C0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158200725"/>
          <a:ext cx="16478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1352550</xdr:colOff>
      <xdr:row>290</xdr:row>
      <xdr:rowOff>276225</xdr:rowOff>
    </xdr:from>
    <xdr:to>
      <xdr:col>7</xdr:col>
      <xdr:colOff>1517501</xdr:colOff>
      <xdr:row>292</xdr:row>
      <xdr:rowOff>171447</xdr:rowOff>
    </xdr:to>
    <xdr:pic>
      <xdr:nvPicPr>
        <xdr:cNvPr id="200641" name="Picture 103">
          <a:extLst>
            <a:ext uri="{FF2B5EF4-FFF2-40B4-BE49-F238E27FC236}">
              <a16:creationId xmlns:a16="http://schemas.microsoft.com/office/drawing/2014/main" id="{00000000-0008-0000-0000-0000C1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15800" y="62455425"/>
          <a:ext cx="2152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33</xdr:row>
      <xdr:rowOff>9525</xdr:rowOff>
    </xdr:from>
    <xdr:to>
      <xdr:col>1</xdr:col>
      <xdr:colOff>1504950</xdr:colOff>
      <xdr:row>36</xdr:row>
      <xdr:rowOff>234950</xdr:rowOff>
    </xdr:to>
    <xdr:pic>
      <xdr:nvPicPr>
        <xdr:cNvPr id="200642" name="Picture 3">
          <a:extLst>
            <a:ext uri="{FF2B5EF4-FFF2-40B4-BE49-F238E27FC236}">
              <a16:creationId xmlns:a16="http://schemas.microsoft.com/office/drawing/2014/main" id="{00000000-0008-0000-0000-0000C2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11811000"/>
          <a:ext cx="9906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558247</xdr:colOff>
      <xdr:row>38</xdr:row>
      <xdr:rowOff>198783</xdr:rowOff>
    </xdr:from>
    <xdr:to>
      <xdr:col>1</xdr:col>
      <xdr:colOff>1548847</xdr:colOff>
      <xdr:row>40</xdr:row>
      <xdr:rowOff>107674</xdr:rowOff>
    </xdr:to>
    <xdr:pic>
      <xdr:nvPicPr>
        <xdr:cNvPr id="200643" name="Picture 4">
          <a:extLst>
            <a:ext uri="{FF2B5EF4-FFF2-40B4-BE49-F238E27FC236}">
              <a16:creationId xmlns:a16="http://schemas.microsoft.com/office/drawing/2014/main" id="{00000000-0008-0000-0000-0000C3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4204" y="13384696"/>
          <a:ext cx="990600" cy="1010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521391</xdr:colOff>
      <xdr:row>41</xdr:row>
      <xdr:rowOff>56737</xdr:rowOff>
    </xdr:from>
    <xdr:to>
      <xdr:col>1</xdr:col>
      <xdr:colOff>1502466</xdr:colOff>
      <xdr:row>42</xdr:row>
      <xdr:rowOff>508553</xdr:rowOff>
    </xdr:to>
    <xdr:pic>
      <xdr:nvPicPr>
        <xdr:cNvPr id="200644" name="Picture 5">
          <a:extLst>
            <a:ext uri="{FF2B5EF4-FFF2-40B4-BE49-F238E27FC236}">
              <a16:creationId xmlns:a16="http://schemas.microsoft.com/office/drawing/2014/main" id="{00000000-0008-0000-0000-0000C4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7348" y="14932302"/>
          <a:ext cx="981075" cy="1064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43</xdr:row>
      <xdr:rowOff>95250</xdr:rowOff>
    </xdr:from>
    <xdr:to>
      <xdr:col>1</xdr:col>
      <xdr:colOff>1530350</xdr:colOff>
      <xdr:row>44</xdr:row>
      <xdr:rowOff>559628</xdr:rowOff>
    </xdr:to>
    <xdr:pic>
      <xdr:nvPicPr>
        <xdr:cNvPr id="200645" name="Рисунок 1">
          <a:extLst>
            <a:ext uri="{FF2B5EF4-FFF2-40B4-BE49-F238E27FC236}">
              <a16:creationId xmlns:a16="http://schemas.microsoft.com/office/drawing/2014/main" id="{00000000-0008-0000-0000-0000C50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" y="15954375"/>
          <a:ext cx="10668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790575</xdr:colOff>
      <xdr:row>589</xdr:row>
      <xdr:rowOff>9525</xdr:rowOff>
    </xdr:from>
    <xdr:to>
      <xdr:col>1</xdr:col>
      <xdr:colOff>1435100</xdr:colOff>
      <xdr:row>590</xdr:row>
      <xdr:rowOff>15877</xdr:rowOff>
    </xdr:to>
    <xdr:pic>
      <xdr:nvPicPr>
        <xdr:cNvPr id="200646" name="Kuva 116">
          <a:extLst>
            <a:ext uri="{FF2B5EF4-FFF2-40B4-BE49-F238E27FC236}">
              <a16:creationId xmlns:a16="http://schemas.microsoft.com/office/drawing/2014/main" id="{00000000-0008-0000-0000-0000C6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0399" t="-2" r="10782" b="-3185"/>
        <a:stretch>
          <a:fillRect/>
        </a:stretch>
      </xdr:blipFill>
      <xdr:spPr bwMode="auto">
        <a:xfrm>
          <a:off x="904875" y="162096450"/>
          <a:ext cx="644525" cy="92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805703</xdr:colOff>
      <xdr:row>275</xdr:row>
      <xdr:rowOff>134097</xdr:rowOff>
    </xdr:from>
    <xdr:to>
      <xdr:col>1</xdr:col>
      <xdr:colOff>1666128</xdr:colOff>
      <xdr:row>276</xdr:row>
      <xdr:rowOff>103842</xdr:rowOff>
    </xdr:to>
    <xdr:pic>
      <xdr:nvPicPr>
        <xdr:cNvPr id="200647" name="Рисунок 132" descr="Картинки по запросу grzebień okapu">
          <a:extLst>
            <a:ext uri="{FF2B5EF4-FFF2-40B4-BE49-F238E27FC236}">
              <a16:creationId xmlns:a16="http://schemas.microsoft.com/office/drawing/2014/main" id="{00000000-0008-0000-0000-0000C7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2938" y="62427597"/>
          <a:ext cx="863600" cy="448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277</xdr:row>
      <xdr:rowOff>47625</xdr:rowOff>
    </xdr:from>
    <xdr:to>
      <xdr:col>1</xdr:col>
      <xdr:colOff>1435100</xdr:colOff>
      <xdr:row>278</xdr:row>
      <xdr:rowOff>209550</xdr:rowOff>
    </xdr:to>
    <xdr:pic>
      <xdr:nvPicPr>
        <xdr:cNvPr id="200648" name="Рисунок 133" descr="main product image">
          <a:extLst>
            <a:ext uri="{FF2B5EF4-FFF2-40B4-BE49-F238E27FC236}">
              <a16:creationId xmlns:a16="http://schemas.microsoft.com/office/drawing/2014/main" id="{00000000-0008-0000-0000-0000C8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61121925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708212</xdr:colOff>
      <xdr:row>652</xdr:row>
      <xdr:rowOff>96370</xdr:rowOff>
    </xdr:from>
    <xdr:to>
      <xdr:col>1</xdr:col>
      <xdr:colOff>1984562</xdr:colOff>
      <xdr:row>655</xdr:row>
      <xdr:rowOff>224117</xdr:rowOff>
    </xdr:to>
    <xdr:pic>
      <xdr:nvPicPr>
        <xdr:cNvPr id="200650" name="Рисунок 1" descr="cid:image001.png@01D2D642.FAF261A0">
          <a:extLst>
            <a:ext uri="{FF2B5EF4-FFF2-40B4-BE49-F238E27FC236}">
              <a16:creationId xmlns:a16="http://schemas.microsoft.com/office/drawing/2014/main" id="{00000000-0008-0000-0000-0000CA0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r:link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5447" y="191672135"/>
          <a:ext cx="1276350" cy="968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481853</xdr:colOff>
      <xdr:row>679</xdr:row>
      <xdr:rowOff>89648</xdr:rowOff>
    </xdr:from>
    <xdr:to>
      <xdr:col>1</xdr:col>
      <xdr:colOff>1762756</xdr:colOff>
      <xdr:row>682</xdr:row>
      <xdr:rowOff>216091</xdr:rowOff>
    </xdr:to>
    <xdr:pic>
      <xdr:nvPicPr>
        <xdr:cNvPr id="145" name="Picture 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9088" y="196708060"/>
          <a:ext cx="1277728" cy="9637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135772</xdr:colOff>
      <xdr:row>107</xdr:row>
      <xdr:rowOff>54428</xdr:rowOff>
    </xdr:from>
    <xdr:to>
      <xdr:col>1</xdr:col>
      <xdr:colOff>2493383</xdr:colOff>
      <xdr:row>107</xdr:row>
      <xdr:rowOff>580571</xdr:rowOff>
    </xdr:to>
    <xdr:pic>
      <xdr:nvPicPr>
        <xdr:cNvPr id="136" name="Рисунок 135" descr="https://cdn.ruukki.com/images/default-source/b2c-images/ruukki-hyygge/hyygge-product-images/produkt_ruukki_hyygge_zprzetloczeniami.tmb-1366v.jpg?sfvrsn=116c2685_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3701" y="30334857"/>
          <a:ext cx="2357611" cy="526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1343025</xdr:colOff>
      <xdr:row>363</xdr:row>
      <xdr:rowOff>247650</xdr:rowOff>
    </xdr:from>
    <xdr:ext cx="2149288" cy="494740"/>
    <xdr:pic>
      <xdr:nvPicPr>
        <xdr:cNvPr id="146" name="Picture 10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10290" y="67639826"/>
          <a:ext cx="2149288" cy="494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336176</xdr:colOff>
      <xdr:row>370</xdr:row>
      <xdr:rowOff>22413</xdr:rowOff>
    </xdr:from>
    <xdr:to>
      <xdr:col>1</xdr:col>
      <xdr:colOff>1879413</xdr:colOff>
      <xdr:row>373</xdr:row>
      <xdr:rowOff>219109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411" y="80637531"/>
          <a:ext cx="1546412" cy="1040314"/>
        </a:xfrm>
        <a:prstGeom prst="rect">
          <a:avLst/>
        </a:prstGeom>
      </xdr:spPr>
    </xdr:pic>
    <xdr:clientData/>
  </xdr:twoCellAnchor>
  <xdr:twoCellAnchor editAs="oneCell">
    <xdr:from>
      <xdr:col>1</xdr:col>
      <xdr:colOff>593912</xdr:colOff>
      <xdr:row>382</xdr:row>
      <xdr:rowOff>33619</xdr:rowOff>
    </xdr:from>
    <xdr:to>
      <xdr:col>1</xdr:col>
      <xdr:colOff>1706469</xdr:colOff>
      <xdr:row>385</xdr:row>
      <xdr:rowOff>209195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1147" y="84010501"/>
          <a:ext cx="1109382" cy="1016018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336177</xdr:colOff>
      <xdr:row>374</xdr:row>
      <xdr:rowOff>33618</xdr:rowOff>
    </xdr:from>
    <xdr:to>
      <xdr:col>1</xdr:col>
      <xdr:colOff>1857002</xdr:colOff>
      <xdr:row>377</xdr:row>
      <xdr:rowOff>221582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412" y="81769324"/>
          <a:ext cx="1524000" cy="1025236"/>
        </a:xfrm>
        <a:prstGeom prst="rect">
          <a:avLst/>
        </a:prstGeom>
      </xdr:spPr>
    </xdr:pic>
    <xdr:clientData/>
  </xdr:twoCellAnchor>
  <xdr:twoCellAnchor editAs="oneCell">
    <xdr:from>
      <xdr:col>1</xdr:col>
      <xdr:colOff>369794</xdr:colOff>
      <xdr:row>378</xdr:row>
      <xdr:rowOff>78440</xdr:rowOff>
    </xdr:from>
    <xdr:to>
      <xdr:col>1</xdr:col>
      <xdr:colOff>1826559</xdr:colOff>
      <xdr:row>381</xdr:row>
      <xdr:rowOff>260080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7029" y="82934734"/>
          <a:ext cx="1456765" cy="1018909"/>
        </a:xfrm>
        <a:prstGeom prst="rect">
          <a:avLst/>
        </a:prstGeom>
      </xdr:spPr>
    </xdr:pic>
    <xdr:clientData/>
  </xdr:twoCellAnchor>
  <xdr:twoCellAnchor editAs="oneCell">
    <xdr:from>
      <xdr:col>1</xdr:col>
      <xdr:colOff>181076</xdr:colOff>
      <xdr:row>386</xdr:row>
      <xdr:rowOff>22411</xdr:rowOff>
    </xdr:from>
    <xdr:to>
      <xdr:col>1</xdr:col>
      <xdr:colOff>2181973</xdr:colOff>
      <xdr:row>388</xdr:row>
      <xdr:rowOff>208761</xdr:rowOff>
    </xdr:to>
    <xdr:pic>
      <xdr:nvPicPr>
        <xdr:cNvPr id="143" name="Picture 5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311" y="85119882"/>
          <a:ext cx="2004072" cy="746643"/>
        </a:xfrm>
        <a:prstGeom prst="rect">
          <a:avLst/>
        </a:prstGeom>
      </xdr:spPr>
    </xdr:pic>
    <xdr:clientData/>
  </xdr:twoCellAnchor>
  <xdr:oneCellAnchor>
    <xdr:from>
      <xdr:col>6</xdr:col>
      <xdr:colOff>1615440</xdr:colOff>
      <xdr:row>742</xdr:row>
      <xdr:rowOff>278130</xdr:rowOff>
    </xdr:from>
    <xdr:ext cx="2130238" cy="503144"/>
    <xdr:pic>
      <xdr:nvPicPr>
        <xdr:cNvPr id="166" name="Picture 70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50115" y="228668580"/>
          <a:ext cx="2130238" cy="503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672353</xdr:colOff>
      <xdr:row>746</xdr:row>
      <xdr:rowOff>100852</xdr:rowOff>
    </xdr:from>
    <xdr:to>
      <xdr:col>1</xdr:col>
      <xdr:colOff>1770530</xdr:colOff>
      <xdr:row>749</xdr:row>
      <xdr:rowOff>138185</xdr:rowOff>
    </xdr:to>
    <xdr:pic>
      <xdr:nvPicPr>
        <xdr:cNvPr id="171" name="Рисунок 6" descr="cid:image001.png@01D3FF53.49EBB9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r:link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9588" y="244915764"/>
          <a:ext cx="1098177" cy="810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537883</xdr:colOff>
      <xdr:row>754</xdr:row>
      <xdr:rowOff>224118</xdr:rowOff>
    </xdr:from>
    <xdr:to>
      <xdr:col>1</xdr:col>
      <xdr:colOff>1861858</xdr:colOff>
      <xdr:row>757</xdr:row>
      <xdr:rowOff>90208</xdr:rowOff>
    </xdr:to>
    <xdr:pic>
      <xdr:nvPicPr>
        <xdr:cNvPr id="172" name="Рисунок 5" descr="cid:image002.png@01D3FF53.49EBB97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r:link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5118" y="247616383"/>
          <a:ext cx="1323975" cy="639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638737</xdr:colOff>
      <xdr:row>750</xdr:row>
      <xdr:rowOff>156882</xdr:rowOff>
    </xdr:from>
    <xdr:to>
      <xdr:col>1</xdr:col>
      <xdr:colOff>1837765</xdr:colOff>
      <xdr:row>753</xdr:row>
      <xdr:rowOff>27232</xdr:rowOff>
    </xdr:to>
    <xdr:pic>
      <xdr:nvPicPr>
        <xdr:cNvPr id="173" name="Рисунок 4" descr="cid:image003.png@01D3FF53.49EBB970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r:link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3037" y="234045162"/>
          <a:ext cx="1199028" cy="116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661146</xdr:colOff>
      <xdr:row>758</xdr:row>
      <xdr:rowOff>168088</xdr:rowOff>
    </xdr:from>
    <xdr:to>
      <xdr:col>1</xdr:col>
      <xdr:colOff>1826559</xdr:colOff>
      <xdr:row>759</xdr:row>
      <xdr:rowOff>66675</xdr:rowOff>
    </xdr:to>
    <xdr:pic>
      <xdr:nvPicPr>
        <xdr:cNvPr id="175" name="Рисунок 3" descr="cid:image004.png@01D3FF53.49EBB970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r:link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8381" y="248591294"/>
          <a:ext cx="1165413" cy="414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672354</xdr:colOff>
      <xdr:row>760</xdr:row>
      <xdr:rowOff>89648</xdr:rowOff>
    </xdr:from>
    <xdr:to>
      <xdr:col>1</xdr:col>
      <xdr:colOff>1860177</xdr:colOff>
      <xdr:row>763</xdr:row>
      <xdr:rowOff>175373</xdr:rowOff>
    </xdr:to>
    <xdr:pic>
      <xdr:nvPicPr>
        <xdr:cNvPr id="176" name="Рисунок 175" descr="cid:image005.png@01D3FF53.49EBB970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r:link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9589" y="249286060"/>
          <a:ext cx="1187823" cy="1116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381000</xdr:colOff>
      <xdr:row>362</xdr:row>
      <xdr:rowOff>47625</xdr:rowOff>
    </xdr:from>
    <xdr:to>
      <xdr:col>1</xdr:col>
      <xdr:colOff>1685925</xdr:colOff>
      <xdr:row>363</xdr:row>
      <xdr:rowOff>62662</xdr:rowOff>
    </xdr:to>
    <xdr:pic>
      <xdr:nvPicPr>
        <xdr:cNvPr id="174" name="Kuva 5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5300" y="79495650"/>
          <a:ext cx="1304925" cy="291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155985</xdr:colOff>
      <xdr:row>65</xdr:row>
      <xdr:rowOff>41729</xdr:rowOff>
    </xdr:from>
    <xdr:to>
      <xdr:col>1</xdr:col>
      <xdr:colOff>2320704</xdr:colOff>
      <xdr:row>68</xdr:row>
      <xdr:rowOff>263071</xdr:rowOff>
    </xdr:to>
    <xdr:pic>
      <xdr:nvPicPr>
        <xdr:cNvPr id="168" name="Рисунок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3914" y="22239515"/>
          <a:ext cx="2164719" cy="1173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110918</xdr:colOff>
      <xdr:row>109</xdr:row>
      <xdr:rowOff>618435</xdr:rowOff>
    </xdr:from>
    <xdr:to>
      <xdr:col>1</xdr:col>
      <xdr:colOff>2530917</xdr:colOff>
      <xdr:row>114</xdr:row>
      <xdr:rowOff>56401</xdr:rowOff>
    </xdr:to>
    <xdr:pic>
      <xdr:nvPicPr>
        <xdr:cNvPr id="178" name="Content Placeholder 1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Grp="1" noChangeAspect="1"/>
        </xdr:cNvPicPr>
      </xdr:nvPicPr>
      <xdr:blipFill rotWithShape="1"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0140" t="19172" r="10507" b="15889"/>
        <a:stretch/>
      </xdr:blipFill>
      <xdr:spPr>
        <a:xfrm>
          <a:off x="110918" y="33334739"/>
          <a:ext cx="2535956" cy="1202161"/>
        </a:xfrm>
        <a:prstGeom prst="rect">
          <a:avLst/>
        </a:prstGeom>
      </xdr:spPr>
    </xdr:pic>
    <xdr:clientData/>
  </xdr:twoCellAnchor>
  <xdr:oneCellAnchor>
    <xdr:from>
      <xdr:col>6</xdr:col>
      <xdr:colOff>1343025</xdr:colOff>
      <xdr:row>389</xdr:row>
      <xdr:rowOff>247650</xdr:rowOff>
    </xdr:from>
    <xdr:ext cx="2149288" cy="494740"/>
    <xdr:pic>
      <xdr:nvPicPr>
        <xdr:cNvPr id="183" name="Picture 103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53082" y="86048850"/>
          <a:ext cx="2149288" cy="494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777292</xdr:colOff>
      <xdr:row>396</xdr:row>
      <xdr:rowOff>108857</xdr:rowOff>
    </xdr:from>
    <xdr:to>
      <xdr:col>1</xdr:col>
      <xdr:colOff>2155371</xdr:colOff>
      <xdr:row>400</xdr:row>
      <xdr:rowOff>42274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035" y="96774000"/>
          <a:ext cx="1378079" cy="1065531"/>
        </a:xfrm>
        <a:prstGeom prst="rect">
          <a:avLst/>
        </a:prstGeom>
      </xdr:spPr>
    </xdr:pic>
    <xdr:clientData/>
  </xdr:twoCellAnchor>
  <xdr:twoCellAnchor editAs="oneCell">
    <xdr:from>
      <xdr:col>1</xdr:col>
      <xdr:colOff>674915</xdr:colOff>
      <xdr:row>400</xdr:row>
      <xdr:rowOff>206829</xdr:rowOff>
    </xdr:from>
    <xdr:to>
      <xdr:col>1</xdr:col>
      <xdr:colOff>1578428</xdr:colOff>
      <xdr:row>403</xdr:row>
      <xdr:rowOff>236274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BEBA8EAE-BF5A-486C-A8C5-ECC9F3942E4B}">
              <a14:imgProps xmlns:a14="http://schemas.microsoft.com/office/drawing/2010/main">
                <a14:imgLayer r:embed="rId110">
                  <a14:imgEffect>
                    <a14:backgroundRemoval t="0" b="99882" l="461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4658" y="98004086"/>
          <a:ext cx="903513" cy="878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623710</xdr:colOff>
      <xdr:row>223</xdr:row>
      <xdr:rowOff>100606</xdr:rowOff>
    </xdr:from>
    <xdr:to>
      <xdr:col>1</xdr:col>
      <xdr:colOff>1950227</xdr:colOff>
      <xdr:row>226</xdr:row>
      <xdr:rowOff>2437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753953">
          <a:off x="739667" y="65516649"/>
          <a:ext cx="1326517" cy="721809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704850</xdr:colOff>
      <xdr:row>608</xdr:row>
      <xdr:rowOff>38100</xdr:rowOff>
    </xdr:from>
    <xdr:to>
      <xdr:col>1</xdr:col>
      <xdr:colOff>1533525</xdr:colOff>
      <xdr:row>608</xdr:row>
      <xdr:rowOff>866775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D46F42D-D021-EF0C-0C6F-7BD47E4A0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819150" y="160677225"/>
          <a:ext cx="828675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935938</xdr:colOff>
      <xdr:row>427</xdr:row>
      <xdr:rowOff>231917</xdr:rowOff>
    </xdr:from>
    <xdr:to>
      <xdr:col>1</xdr:col>
      <xdr:colOff>1432893</xdr:colOff>
      <xdr:row>429</xdr:row>
      <xdr:rowOff>265042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456A3B0-EAB9-B493-0E79-36A8D894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895" y="97395200"/>
          <a:ext cx="496955" cy="579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372717</xdr:colOff>
      <xdr:row>526</xdr:row>
      <xdr:rowOff>265043</xdr:rowOff>
    </xdr:from>
    <xdr:to>
      <xdr:col>1</xdr:col>
      <xdr:colOff>2343978</xdr:colOff>
      <xdr:row>529</xdr:row>
      <xdr:rowOff>259231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C5E52BD-4704-7F49-8DE4-2E7522C4B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88674" y="123344608"/>
          <a:ext cx="1971261" cy="814169"/>
        </a:xfrm>
        <a:prstGeom prst="rect">
          <a:avLst/>
        </a:prstGeom>
      </xdr:spPr>
    </xdr:pic>
    <xdr:clientData/>
  </xdr:twoCellAnchor>
  <xdr:twoCellAnchor>
    <xdr:from>
      <xdr:col>1</xdr:col>
      <xdr:colOff>621196</xdr:colOff>
      <xdr:row>419</xdr:row>
      <xdr:rowOff>33130</xdr:rowOff>
    </xdr:from>
    <xdr:to>
      <xdr:col>1</xdr:col>
      <xdr:colOff>1786609</xdr:colOff>
      <xdr:row>419</xdr:row>
      <xdr:rowOff>445239</xdr:rowOff>
    </xdr:to>
    <xdr:pic>
      <xdr:nvPicPr>
        <xdr:cNvPr id="11" name="Рисунок 3" descr="cid:image004.png@01D3FF53.49EBB970">
          <a:extLst>
            <a:ext uri="{FF2B5EF4-FFF2-40B4-BE49-F238E27FC236}">
              <a16:creationId xmlns:a16="http://schemas.microsoft.com/office/drawing/2014/main" id="{502FCFC1-5A60-4DAB-B9C8-02B32A075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r:link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7153" y="95084347"/>
          <a:ext cx="1165413" cy="412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704022</xdr:colOff>
      <xdr:row>417</xdr:row>
      <xdr:rowOff>33131</xdr:rowOff>
    </xdr:from>
    <xdr:to>
      <xdr:col>1</xdr:col>
      <xdr:colOff>1764194</xdr:colOff>
      <xdr:row>418</xdr:row>
      <xdr:rowOff>269380</xdr:rowOff>
    </xdr:to>
    <xdr:pic>
      <xdr:nvPicPr>
        <xdr:cNvPr id="12" name="Рисунок 5" descr="cid:image002.png@01D3FF53.49EBB970">
          <a:extLst>
            <a:ext uri="{FF2B5EF4-FFF2-40B4-BE49-F238E27FC236}">
              <a16:creationId xmlns:a16="http://schemas.microsoft.com/office/drawing/2014/main" id="{D966195B-07D3-4D74-A936-201D149AD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r:link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979" y="94537696"/>
          <a:ext cx="1060172" cy="5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488674</xdr:colOff>
      <xdr:row>525</xdr:row>
      <xdr:rowOff>0</xdr:rowOff>
    </xdr:from>
    <xdr:to>
      <xdr:col>1</xdr:col>
      <xdr:colOff>2302565</xdr:colOff>
      <xdr:row>528</xdr:row>
      <xdr:rowOff>21193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FFAFA2A-6B93-E3E6-F77A-1A3F6EE59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604631" y="122806239"/>
          <a:ext cx="1813891" cy="841167"/>
        </a:xfrm>
        <a:prstGeom prst="rect">
          <a:avLst/>
        </a:prstGeom>
      </xdr:spPr>
    </xdr:pic>
    <xdr:clientData/>
  </xdr:twoCellAnchor>
  <xdr:twoCellAnchor editAs="oneCell">
    <xdr:from>
      <xdr:col>1</xdr:col>
      <xdr:colOff>172357</xdr:colOff>
      <xdr:row>108</xdr:row>
      <xdr:rowOff>33618</xdr:rowOff>
    </xdr:from>
    <xdr:to>
      <xdr:col>1</xdr:col>
      <xdr:colOff>2449284</xdr:colOff>
      <xdr:row>110</xdr:row>
      <xdr:rowOff>764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63087F6-1C84-C7AC-2978-6B0849564D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/>
        <a:srcRect l="24624" t="12819"/>
        <a:stretch/>
      </xdr:blipFill>
      <xdr:spPr>
        <a:xfrm>
          <a:off x="290286" y="30985332"/>
          <a:ext cx="2276927" cy="1299893"/>
        </a:xfrm>
        <a:prstGeom prst="rect">
          <a:avLst/>
        </a:prstGeom>
      </xdr:spPr>
    </xdr:pic>
    <xdr:clientData/>
  </xdr:twoCellAnchor>
  <xdr:twoCellAnchor editAs="oneCell">
    <xdr:from>
      <xdr:col>1</xdr:col>
      <xdr:colOff>497784</xdr:colOff>
      <xdr:row>216</xdr:row>
      <xdr:rowOff>188429</xdr:rowOff>
    </xdr:from>
    <xdr:to>
      <xdr:col>1</xdr:col>
      <xdr:colOff>1960951</xdr:colOff>
      <xdr:row>220</xdr:row>
      <xdr:rowOff>92352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EEB5E33-5D2B-1194-6E91-CEE7D995B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613741" y="63691190"/>
          <a:ext cx="1463167" cy="997227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</xdr:colOff>
      <xdr:row>169</xdr:row>
      <xdr:rowOff>38100</xdr:rowOff>
    </xdr:from>
    <xdr:to>
      <xdr:col>1</xdr:col>
      <xdr:colOff>2190750</xdr:colOff>
      <xdr:row>173</xdr:row>
      <xdr:rowOff>154080</xdr:rowOff>
    </xdr:to>
    <xdr:pic>
      <xdr:nvPicPr>
        <xdr:cNvPr id="22" name="Рисунок 15">
          <a:extLst>
            <a:ext uri="{FF2B5EF4-FFF2-40B4-BE49-F238E27FC236}">
              <a16:creationId xmlns:a16="http://schemas.microsoft.com/office/drawing/2014/main" id="{94185E0E-B97F-4CB7-B61C-FE347A00C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" y="41786175"/>
          <a:ext cx="1819275" cy="1220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92603</xdr:colOff>
      <xdr:row>85</xdr:row>
      <xdr:rowOff>145521</xdr:rowOff>
    </xdr:from>
    <xdr:to>
      <xdr:col>1</xdr:col>
      <xdr:colOff>2305049</xdr:colOff>
      <xdr:row>90</xdr:row>
      <xdr:rowOff>121101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0204C08-6CAC-2303-8EB0-862C7318D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6" y="28164896"/>
          <a:ext cx="2212446" cy="1364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496957</xdr:colOff>
      <xdr:row>47</xdr:row>
      <xdr:rowOff>41413</xdr:rowOff>
    </xdr:from>
    <xdr:to>
      <xdr:col>1</xdr:col>
      <xdr:colOff>1588236</xdr:colOff>
      <xdr:row>50</xdr:row>
      <xdr:rowOff>255197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1D7F732-57B3-9E0A-97B7-83B50D819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612914" y="17807609"/>
          <a:ext cx="1091279" cy="1066892"/>
        </a:xfrm>
        <a:prstGeom prst="rect">
          <a:avLst/>
        </a:prstGeom>
      </xdr:spPr>
    </xdr:pic>
    <xdr:clientData/>
  </xdr:twoCellAnchor>
  <xdr:oneCellAnchor>
    <xdr:from>
      <xdr:col>1</xdr:col>
      <xdr:colOff>504265</xdr:colOff>
      <xdr:row>670</xdr:row>
      <xdr:rowOff>67236</xdr:rowOff>
    </xdr:from>
    <xdr:ext cx="1352737" cy="1002817"/>
    <xdr:pic>
      <xdr:nvPicPr>
        <xdr:cNvPr id="16" name="Picture 3">
          <a:extLst>
            <a:ext uri="{FF2B5EF4-FFF2-40B4-BE49-F238E27FC236}">
              <a16:creationId xmlns:a16="http://schemas.microsoft.com/office/drawing/2014/main" id="{619FAA6B-D802-49D8-AB58-869109586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0222" y="215638693"/>
          <a:ext cx="1352737" cy="10028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1</xdr:col>
      <xdr:colOff>504265</xdr:colOff>
      <xdr:row>670</xdr:row>
      <xdr:rowOff>67236</xdr:rowOff>
    </xdr:from>
    <xdr:ext cx="1352737" cy="1002817"/>
    <xdr:pic>
      <xdr:nvPicPr>
        <xdr:cNvPr id="17" name="Picture 3">
          <a:extLst>
            <a:ext uri="{FF2B5EF4-FFF2-40B4-BE49-F238E27FC236}">
              <a16:creationId xmlns:a16="http://schemas.microsoft.com/office/drawing/2014/main" id="{80B2E3E6-9D62-47E5-952E-CA6AAFBD7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0222" y="215638693"/>
          <a:ext cx="1352737" cy="10028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1</xdr:col>
      <xdr:colOff>546652</xdr:colOff>
      <xdr:row>661</xdr:row>
      <xdr:rowOff>16565</xdr:rowOff>
    </xdr:from>
    <xdr:to>
      <xdr:col>1</xdr:col>
      <xdr:colOff>2045804</xdr:colOff>
      <xdr:row>664</xdr:row>
      <xdr:rowOff>217286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3AA541B-DAB9-4131-CC75-37A670048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662609" y="215588022"/>
          <a:ext cx="1499152" cy="1020699"/>
        </a:xfrm>
        <a:prstGeom prst="rect">
          <a:avLst/>
        </a:prstGeom>
      </xdr:spPr>
    </xdr:pic>
    <xdr:clientData/>
  </xdr:twoCellAnchor>
  <xdr:twoCellAnchor editAs="oneCell">
    <xdr:from>
      <xdr:col>1</xdr:col>
      <xdr:colOff>405849</xdr:colOff>
      <xdr:row>687</xdr:row>
      <xdr:rowOff>256761</xdr:rowOff>
    </xdr:from>
    <xdr:to>
      <xdr:col>1</xdr:col>
      <xdr:colOff>1755913</xdr:colOff>
      <xdr:row>691</xdr:row>
      <xdr:rowOff>249523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09DF3CB-036B-70B3-6B19-258F8C0C1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521806" y="222934696"/>
          <a:ext cx="1350064" cy="1086066"/>
        </a:xfrm>
        <a:prstGeom prst="rect">
          <a:avLst/>
        </a:prstGeom>
      </xdr:spPr>
    </xdr:pic>
    <xdr:clientData/>
  </xdr:twoCellAnchor>
  <xdr:twoCellAnchor editAs="oneCell">
    <xdr:from>
      <xdr:col>1</xdr:col>
      <xdr:colOff>74084</xdr:colOff>
      <xdr:row>100</xdr:row>
      <xdr:rowOff>26459</xdr:rowOff>
    </xdr:from>
    <xdr:to>
      <xdr:col>1</xdr:col>
      <xdr:colOff>2614084</xdr:colOff>
      <xdr:row>104</xdr:row>
      <xdr:rowOff>310348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1DF452C-25D1-1551-FC76-592ED8531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33374542"/>
          <a:ext cx="2540000" cy="1765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828675</xdr:colOff>
      <xdr:row>3</xdr:row>
      <xdr:rowOff>228600</xdr:rowOff>
    </xdr:from>
    <xdr:to>
      <xdr:col>2</xdr:col>
      <xdr:colOff>2190750</xdr:colOff>
      <xdr:row>3</xdr:row>
      <xdr:rowOff>1163930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C16861-E554-46EB-AD36-D3FE6F87E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0900" y="2619375"/>
          <a:ext cx="1362075" cy="9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809626</xdr:colOff>
      <xdr:row>4</xdr:row>
      <xdr:rowOff>38101</xdr:rowOff>
    </xdr:from>
    <xdr:to>
      <xdr:col>2</xdr:col>
      <xdr:colOff>2200275</xdr:colOff>
      <xdr:row>4</xdr:row>
      <xdr:rowOff>993053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B35866-E45C-48D7-98C5-E1EA2F6A2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1851" y="3762376"/>
          <a:ext cx="1390649" cy="954952"/>
        </a:xfrm>
        <a:prstGeom prst="rect">
          <a:avLst/>
        </a:prstGeom>
      </xdr:spPr>
    </xdr:pic>
    <xdr:clientData/>
  </xdr:twoCellAnchor>
  <xdr:twoCellAnchor editAs="oneCell">
    <xdr:from>
      <xdr:col>2</xdr:col>
      <xdr:colOff>752476</xdr:colOff>
      <xdr:row>2</xdr:row>
      <xdr:rowOff>190500</xdr:rowOff>
    </xdr:from>
    <xdr:to>
      <xdr:col>2</xdr:col>
      <xdr:colOff>2181226</xdr:colOff>
      <xdr:row>2</xdr:row>
      <xdr:rowOff>1171616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7478700-20E5-447A-8B72-C40BF4BDA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1" y="1362075"/>
          <a:ext cx="1428750" cy="981116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266701</xdr:colOff>
      <xdr:row>5</xdr:row>
      <xdr:rowOff>57150</xdr:rowOff>
    </xdr:from>
    <xdr:to>
      <xdr:col>2</xdr:col>
      <xdr:colOff>2000549</xdr:colOff>
      <xdr:row>5</xdr:row>
      <xdr:rowOff>1247775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1B85354-E7E9-4AB6-A004-6C0679BB9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8926" y="4924425"/>
          <a:ext cx="1733848" cy="1190625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6</xdr:row>
      <xdr:rowOff>91244</xdr:rowOff>
    </xdr:from>
    <xdr:to>
      <xdr:col>2</xdr:col>
      <xdr:colOff>2790825</xdr:colOff>
      <xdr:row>6</xdr:row>
      <xdr:rowOff>1347072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853C19D-8A5E-4310-A1A3-8171700BB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0" y="6225344"/>
          <a:ext cx="1828800" cy="1255828"/>
        </a:xfrm>
        <a:prstGeom prst="rect">
          <a:avLst/>
        </a:prstGeom>
      </xdr:spPr>
    </xdr:pic>
    <xdr:clientData/>
  </xdr:twoCellAnchor>
  <xdr:twoCellAnchor editAs="oneCell">
    <xdr:from>
      <xdr:col>2</xdr:col>
      <xdr:colOff>866776</xdr:colOff>
      <xdr:row>9</xdr:row>
      <xdr:rowOff>89159</xdr:rowOff>
    </xdr:from>
    <xdr:to>
      <xdr:col>2</xdr:col>
      <xdr:colOff>2314576</xdr:colOff>
      <xdr:row>9</xdr:row>
      <xdr:rowOff>1083356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DC0E861-9E13-4011-AAB1-BAA5C8B8D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1" y="10061834"/>
          <a:ext cx="1447800" cy="994197"/>
        </a:xfrm>
        <a:prstGeom prst="rect">
          <a:avLst/>
        </a:prstGeom>
      </xdr:spPr>
    </xdr:pic>
    <xdr:clientData/>
  </xdr:twoCellAnchor>
  <xdr:twoCellAnchor editAs="oneCell">
    <xdr:from>
      <xdr:col>2</xdr:col>
      <xdr:colOff>628651</xdr:colOff>
      <xdr:row>10</xdr:row>
      <xdr:rowOff>133350</xdr:rowOff>
    </xdr:from>
    <xdr:to>
      <xdr:col>2</xdr:col>
      <xdr:colOff>2152651</xdr:colOff>
      <xdr:row>10</xdr:row>
      <xdr:rowOff>1179874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BB563F9-ED86-46AF-91F7-BF1DFC516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6" y="11306175"/>
          <a:ext cx="1524000" cy="1046524"/>
        </a:xfrm>
        <a:prstGeom prst="rect">
          <a:avLst/>
        </a:prstGeom>
      </xdr:spPr>
    </xdr:pic>
    <xdr:clientData/>
  </xdr:twoCellAnchor>
  <xdr:twoCellAnchor editAs="oneCell">
    <xdr:from>
      <xdr:col>2</xdr:col>
      <xdr:colOff>494704</xdr:colOff>
      <xdr:row>14</xdr:row>
      <xdr:rowOff>276225</xdr:rowOff>
    </xdr:from>
    <xdr:to>
      <xdr:col>2</xdr:col>
      <xdr:colOff>1924049</xdr:colOff>
      <xdr:row>15</xdr:row>
      <xdr:rowOff>450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4F99F59-D52F-474A-8DF4-043FCC5DA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6929" y="16459200"/>
          <a:ext cx="1429345" cy="981525"/>
        </a:xfrm>
        <a:prstGeom prst="rect">
          <a:avLst/>
        </a:prstGeom>
      </xdr:spPr>
    </xdr:pic>
    <xdr:clientData/>
  </xdr:twoCellAnchor>
  <xdr:twoCellAnchor editAs="oneCell">
    <xdr:from>
      <xdr:col>2</xdr:col>
      <xdr:colOff>657225</xdr:colOff>
      <xdr:row>16</xdr:row>
      <xdr:rowOff>128731</xdr:rowOff>
    </xdr:from>
    <xdr:to>
      <xdr:col>2</xdr:col>
      <xdr:colOff>2314575</xdr:colOff>
      <xdr:row>16</xdr:row>
      <xdr:rowOff>1266825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771732D-D6CB-457F-A8D8-48AB85657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9450" y="18797731"/>
          <a:ext cx="1657350" cy="1138094"/>
        </a:xfrm>
        <a:prstGeom prst="rect">
          <a:avLst/>
        </a:prstGeom>
      </xdr:spPr>
    </xdr:pic>
    <xdr:clientData/>
  </xdr:twoCellAnchor>
  <xdr:twoCellAnchor editAs="oneCell">
    <xdr:from>
      <xdr:col>2</xdr:col>
      <xdr:colOff>819150</xdr:colOff>
      <xdr:row>17</xdr:row>
      <xdr:rowOff>209958</xdr:rowOff>
    </xdr:from>
    <xdr:to>
      <xdr:col>2</xdr:col>
      <xdr:colOff>2427567</xdr:colOff>
      <xdr:row>17</xdr:row>
      <xdr:rowOff>1314450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F845E10-3B6E-4DA3-8D84-A1B3CF8FB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1375" y="20212458"/>
          <a:ext cx="1608417" cy="1104492"/>
        </a:xfrm>
        <a:prstGeom prst="rect">
          <a:avLst/>
        </a:prstGeom>
      </xdr:spPr>
    </xdr:pic>
    <xdr:clientData/>
  </xdr:twoCellAnchor>
  <xdr:twoCellAnchor editAs="oneCell">
    <xdr:from>
      <xdr:col>2</xdr:col>
      <xdr:colOff>942975</xdr:colOff>
      <xdr:row>19</xdr:row>
      <xdr:rowOff>76200</xdr:rowOff>
    </xdr:from>
    <xdr:to>
      <xdr:col>2</xdr:col>
      <xdr:colOff>2385536</xdr:colOff>
      <xdr:row>19</xdr:row>
      <xdr:rowOff>1066800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801EA02-DA31-4258-A83E-92A24ECC3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5200" y="22545675"/>
          <a:ext cx="1442561" cy="9906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476251</xdr:colOff>
      <xdr:row>18</xdr:row>
      <xdr:rowOff>19051</xdr:rowOff>
    </xdr:from>
    <xdr:to>
      <xdr:col>2</xdr:col>
      <xdr:colOff>2002037</xdr:colOff>
      <xdr:row>18</xdr:row>
      <xdr:rowOff>1066801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C27732C-63D8-4517-9FE3-DF5ED344A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8476" y="21393151"/>
          <a:ext cx="1525786" cy="1047750"/>
        </a:xfrm>
        <a:prstGeom prst="rect">
          <a:avLst/>
        </a:prstGeom>
      </xdr:spPr>
    </xdr:pic>
    <xdr:clientData/>
  </xdr:twoCellAnchor>
  <xdr:twoCellAnchor editAs="oneCell">
    <xdr:from>
      <xdr:col>2</xdr:col>
      <xdr:colOff>800100</xdr:colOff>
      <xdr:row>20</xdr:row>
      <xdr:rowOff>85725</xdr:rowOff>
    </xdr:from>
    <xdr:to>
      <xdr:col>2</xdr:col>
      <xdr:colOff>2409110</xdr:colOff>
      <xdr:row>20</xdr:row>
      <xdr:rowOff>1190625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33C65A8-8EFC-4FC0-995A-DAC99B1E5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2325" y="23688675"/>
          <a:ext cx="1609010" cy="1104900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609600</xdr:colOff>
      <xdr:row>21</xdr:row>
      <xdr:rowOff>47625</xdr:rowOff>
    </xdr:from>
    <xdr:to>
      <xdr:col>2</xdr:col>
      <xdr:colOff>2054678</xdr:colOff>
      <xdr:row>22</xdr:row>
      <xdr:rowOff>2380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94B13A8-D202-4AFA-B988-B5BFF2180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24907875"/>
          <a:ext cx="1445078" cy="990599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590550</xdr:colOff>
      <xdr:row>12</xdr:row>
      <xdr:rowOff>123824</xdr:rowOff>
    </xdr:from>
    <xdr:to>
      <xdr:col>2</xdr:col>
      <xdr:colOff>2130207</xdr:colOff>
      <xdr:row>12</xdr:row>
      <xdr:rowOff>1181099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54C0B0E-0A0B-4A31-A99D-EACC04519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2775" y="13839824"/>
          <a:ext cx="1539657" cy="1057275"/>
        </a:xfrm>
        <a:prstGeom prst="rect">
          <a:avLst/>
        </a:prstGeom>
      </xdr:spPr>
    </xdr:pic>
    <xdr:clientData/>
  </xdr:twoCellAnchor>
  <xdr:twoCellAnchor editAs="oneCell">
    <xdr:from>
      <xdr:col>2</xdr:col>
      <xdr:colOff>657225</xdr:colOff>
      <xdr:row>11</xdr:row>
      <xdr:rowOff>133350</xdr:rowOff>
    </xdr:from>
    <xdr:to>
      <xdr:col>2</xdr:col>
      <xdr:colOff>2238494</xdr:colOff>
      <xdr:row>11</xdr:row>
      <xdr:rowOff>1219200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D4C526A-60AE-4C86-A20D-1B35E6C03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9450" y="12573000"/>
          <a:ext cx="1581269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666750</xdr:colOff>
      <xdr:row>13</xdr:row>
      <xdr:rowOff>100034</xdr:rowOff>
    </xdr:from>
    <xdr:to>
      <xdr:col>2</xdr:col>
      <xdr:colOff>2171700</xdr:colOff>
      <xdr:row>13</xdr:row>
      <xdr:rowOff>1133476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985D79E-5B21-4E08-B39A-BF1646781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8975" y="15101909"/>
          <a:ext cx="1504950" cy="1033442"/>
        </a:xfrm>
        <a:prstGeom prst="rect">
          <a:avLst/>
        </a:prstGeom>
      </xdr:spPr>
    </xdr:pic>
    <xdr:clientData/>
  </xdr:twoCellAnchor>
  <xdr:twoCellAnchor editAs="oneCell">
    <xdr:from>
      <xdr:col>2</xdr:col>
      <xdr:colOff>561976</xdr:colOff>
      <xdr:row>7</xdr:row>
      <xdr:rowOff>66675</xdr:rowOff>
    </xdr:from>
    <xdr:to>
      <xdr:col>2</xdr:col>
      <xdr:colOff>2268082</xdr:colOff>
      <xdr:row>7</xdr:row>
      <xdr:rowOff>1238250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AC6DBDC-FC64-4D7E-9E78-F40AA524D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1" y="7629525"/>
          <a:ext cx="1706106" cy="117157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8</xdr:row>
      <xdr:rowOff>76200</xdr:rowOff>
    </xdr:from>
    <xdr:to>
      <xdr:col>2</xdr:col>
      <xdr:colOff>2273915</xdr:colOff>
      <xdr:row>8</xdr:row>
      <xdr:rowOff>1114425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7415FCB-0372-48E5-B642-843E0D552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905875"/>
          <a:ext cx="1511915" cy="1038225"/>
        </a:xfrm>
        <a:prstGeom prst="rect">
          <a:avLst/>
        </a:prstGeom>
      </xdr:spPr>
    </xdr:pic>
    <xdr:clientData/>
  </xdr:twoCellAnchor>
  <xdr:twoCellAnchor editAs="oneCell">
    <xdr:from>
      <xdr:col>2</xdr:col>
      <xdr:colOff>638175</xdr:colOff>
      <xdr:row>15</xdr:row>
      <xdr:rowOff>114300</xdr:rowOff>
    </xdr:from>
    <xdr:to>
      <xdr:col>2</xdr:col>
      <xdr:colOff>2209800</xdr:colOff>
      <xdr:row>15</xdr:row>
      <xdr:rowOff>1193527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1D96892-2D93-4CB2-B14F-D1897B909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0" y="17554575"/>
          <a:ext cx="1571625" cy="1079227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22</xdr:row>
      <xdr:rowOff>107155</xdr:rowOff>
    </xdr:from>
    <xdr:to>
      <xdr:col>2</xdr:col>
      <xdr:colOff>2857500</xdr:colOff>
      <xdr:row>22</xdr:row>
      <xdr:rowOff>2440781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4928FF04-F487-D5BF-1419-80A964EDF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r:link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2844" y="25991343"/>
          <a:ext cx="2809875" cy="2333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95250</xdr:colOff>
      <xdr:row>23</xdr:row>
      <xdr:rowOff>130970</xdr:rowOff>
    </xdr:from>
    <xdr:to>
      <xdr:col>2</xdr:col>
      <xdr:colOff>2940843</xdr:colOff>
      <xdr:row>23</xdr:row>
      <xdr:rowOff>2357437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01A07D2-8C09-29AB-9FEF-AE9FC9E36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r:link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0469" y="28515470"/>
          <a:ext cx="2845593" cy="2226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857253</xdr:colOff>
      <xdr:row>2</xdr:row>
      <xdr:rowOff>9527</xdr:rowOff>
    </xdr:from>
    <xdr:to>
      <xdr:col>3</xdr:col>
      <xdr:colOff>2324100</xdr:colOff>
      <xdr:row>2</xdr:row>
      <xdr:rowOff>642510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55633" y="1190627"/>
          <a:ext cx="1466847" cy="632983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3</xdr:row>
      <xdr:rowOff>47625</xdr:rowOff>
    </xdr:from>
    <xdr:to>
      <xdr:col>3</xdr:col>
      <xdr:colOff>2381250</xdr:colOff>
      <xdr:row>3</xdr:row>
      <xdr:rowOff>725822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08005" y="2044065"/>
          <a:ext cx="1571625" cy="678197"/>
        </a:xfrm>
        <a:prstGeom prst="rect">
          <a:avLst/>
        </a:prstGeom>
      </xdr:spPr>
    </xdr:pic>
    <xdr:clientData/>
  </xdr:twoCellAnchor>
  <xdr:twoCellAnchor editAs="oneCell">
    <xdr:from>
      <xdr:col>3</xdr:col>
      <xdr:colOff>1154906</xdr:colOff>
      <xdr:row>8</xdr:row>
      <xdr:rowOff>115760</xdr:rowOff>
    </xdr:from>
    <xdr:to>
      <xdr:col>3</xdr:col>
      <xdr:colOff>1907381</xdr:colOff>
      <xdr:row>8</xdr:row>
      <xdr:rowOff>1012919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75156" y="6628479"/>
          <a:ext cx="752475" cy="897159"/>
        </a:xfrm>
        <a:prstGeom prst="rect">
          <a:avLst/>
        </a:prstGeom>
      </xdr:spPr>
    </xdr:pic>
    <xdr:clientData/>
  </xdr:twoCellAnchor>
  <xdr:twoCellAnchor editAs="oneCell">
    <xdr:from>
      <xdr:col>3</xdr:col>
      <xdr:colOff>1076326</xdr:colOff>
      <xdr:row>7</xdr:row>
      <xdr:rowOff>133350</xdr:rowOff>
    </xdr:from>
    <xdr:to>
      <xdr:col>3</xdr:col>
      <xdr:colOff>1971676</xdr:colOff>
      <xdr:row>7</xdr:row>
      <xdr:rowOff>761265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74706" y="5718810"/>
          <a:ext cx="895350" cy="627915"/>
        </a:xfrm>
        <a:prstGeom prst="rect">
          <a:avLst/>
        </a:prstGeom>
      </xdr:spPr>
    </xdr:pic>
    <xdr:clientData/>
  </xdr:twoCellAnchor>
  <xdr:twoCellAnchor editAs="oneCell">
    <xdr:from>
      <xdr:col>3</xdr:col>
      <xdr:colOff>1200150</xdr:colOff>
      <xdr:row>6</xdr:row>
      <xdr:rowOff>57150</xdr:rowOff>
    </xdr:from>
    <xdr:to>
      <xdr:col>3</xdr:col>
      <xdr:colOff>2325251</xdr:colOff>
      <xdr:row>6</xdr:row>
      <xdr:rowOff>752475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98530" y="4865370"/>
          <a:ext cx="1125101" cy="695325"/>
        </a:xfrm>
        <a:prstGeom prst="rect">
          <a:avLst/>
        </a:prstGeom>
      </xdr:spPr>
    </xdr:pic>
    <xdr:clientData/>
  </xdr:twoCellAnchor>
  <xdr:twoCellAnchor editAs="oneCell">
    <xdr:from>
      <xdr:col>3</xdr:col>
      <xdr:colOff>1104900</xdr:colOff>
      <xdr:row>4</xdr:row>
      <xdr:rowOff>57150</xdr:rowOff>
    </xdr:from>
    <xdr:to>
      <xdr:col>3</xdr:col>
      <xdr:colOff>1952625</xdr:colOff>
      <xdr:row>4</xdr:row>
      <xdr:rowOff>709557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03280" y="6465570"/>
          <a:ext cx="847725" cy="652407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971551</xdr:colOff>
      <xdr:row>9</xdr:row>
      <xdr:rowOff>38100</xdr:rowOff>
    </xdr:from>
    <xdr:to>
      <xdr:col>3</xdr:col>
      <xdr:colOff>1991329</xdr:colOff>
      <xdr:row>9</xdr:row>
      <xdr:rowOff>904875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69931" y="7223760"/>
          <a:ext cx="1019778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1038225</xdr:colOff>
      <xdr:row>10</xdr:row>
      <xdr:rowOff>66676</xdr:rowOff>
    </xdr:from>
    <xdr:to>
      <xdr:col>3</xdr:col>
      <xdr:colOff>2069020</xdr:colOff>
      <xdr:row>10</xdr:row>
      <xdr:rowOff>752476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36605" y="8227696"/>
          <a:ext cx="1030795" cy="685800"/>
        </a:xfrm>
        <a:prstGeom prst="rect">
          <a:avLst/>
        </a:prstGeom>
      </xdr:spPr>
    </xdr:pic>
    <xdr:clientData/>
  </xdr:twoCellAnchor>
  <xdr:twoCellAnchor editAs="oneCell">
    <xdr:from>
      <xdr:col>3</xdr:col>
      <xdr:colOff>1162050</xdr:colOff>
      <xdr:row>11</xdr:row>
      <xdr:rowOff>114300</xdr:rowOff>
    </xdr:from>
    <xdr:to>
      <xdr:col>3</xdr:col>
      <xdr:colOff>2017246</xdr:colOff>
      <xdr:row>11</xdr:row>
      <xdr:rowOff>761369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60430" y="9098280"/>
          <a:ext cx="855196" cy="647069"/>
        </a:xfrm>
        <a:prstGeom prst="rect">
          <a:avLst/>
        </a:prstGeom>
      </xdr:spPr>
    </xdr:pic>
    <xdr:clientData/>
  </xdr:twoCellAnchor>
  <xdr:twoCellAnchor editAs="oneCell">
    <xdr:from>
      <xdr:col>3</xdr:col>
      <xdr:colOff>1038225</xdr:colOff>
      <xdr:row>15</xdr:row>
      <xdr:rowOff>38100</xdr:rowOff>
    </xdr:from>
    <xdr:to>
      <xdr:col>3</xdr:col>
      <xdr:colOff>1767296</xdr:colOff>
      <xdr:row>15</xdr:row>
      <xdr:rowOff>752475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36605" y="12489180"/>
          <a:ext cx="729071" cy="714375"/>
        </a:xfrm>
        <a:prstGeom prst="rect">
          <a:avLst/>
        </a:prstGeom>
      </xdr:spPr>
    </xdr:pic>
    <xdr:clientData/>
  </xdr:twoCellAnchor>
  <xdr:twoCellAnchor editAs="oneCell">
    <xdr:from>
      <xdr:col>3</xdr:col>
      <xdr:colOff>1247775</xdr:colOff>
      <xdr:row>16</xdr:row>
      <xdr:rowOff>104775</xdr:rowOff>
    </xdr:from>
    <xdr:to>
      <xdr:col>3</xdr:col>
      <xdr:colOff>1737350</xdr:colOff>
      <xdr:row>16</xdr:row>
      <xdr:rowOff>695325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46155" y="13394055"/>
          <a:ext cx="489575" cy="59055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1238250</xdr:colOff>
      <xdr:row>17</xdr:row>
      <xdr:rowOff>28575</xdr:rowOff>
    </xdr:from>
    <xdr:to>
      <xdr:col>3</xdr:col>
      <xdr:colOff>1971676</xdr:colOff>
      <xdr:row>17</xdr:row>
      <xdr:rowOff>771994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36630" y="14133195"/>
          <a:ext cx="733426" cy="743419"/>
        </a:xfrm>
        <a:prstGeom prst="rect">
          <a:avLst/>
        </a:prstGeom>
      </xdr:spPr>
    </xdr:pic>
    <xdr:clientData/>
  </xdr:twoCellAnchor>
  <xdr:twoCellAnchor editAs="oneCell">
    <xdr:from>
      <xdr:col>3</xdr:col>
      <xdr:colOff>1381125</xdr:colOff>
      <xdr:row>18</xdr:row>
      <xdr:rowOff>76201</xdr:rowOff>
    </xdr:from>
    <xdr:to>
      <xdr:col>3</xdr:col>
      <xdr:colOff>1920190</xdr:colOff>
      <xdr:row>18</xdr:row>
      <xdr:rowOff>1066801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79505" y="14996161"/>
          <a:ext cx="539065" cy="990600"/>
        </a:xfrm>
        <a:prstGeom prst="rect">
          <a:avLst/>
        </a:prstGeom>
      </xdr:spPr>
    </xdr:pic>
    <xdr:clientData/>
  </xdr:twoCellAnchor>
  <xdr:twoCellAnchor editAs="oneCell">
    <xdr:from>
      <xdr:col>3</xdr:col>
      <xdr:colOff>914400</xdr:colOff>
      <xdr:row>19</xdr:row>
      <xdr:rowOff>38101</xdr:rowOff>
    </xdr:from>
    <xdr:to>
      <xdr:col>3</xdr:col>
      <xdr:colOff>2358588</xdr:colOff>
      <xdr:row>20</xdr:row>
      <xdr:rowOff>28576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12780" y="16047721"/>
          <a:ext cx="1444188" cy="912495"/>
        </a:xfrm>
        <a:prstGeom prst="rect">
          <a:avLst/>
        </a:prstGeom>
      </xdr:spPr>
    </xdr:pic>
    <xdr:clientData/>
  </xdr:twoCellAnchor>
  <xdr:twoCellAnchor editAs="oneCell">
    <xdr:from>
      <xdr:col>3</xdr:col>
      <xdr:colOff>597695</xdr:colOff>
      <xdr:row>21</xdr:row>
      <xdr:rowOff>140494</xdr:rowOff>
    </xdr:from>
    <xdr:to>
      <xdr:col>3</xdr:col>
      <xdr:colOff>2200834</xdr:colOff>
      <xdr:row>21</xdr:row>
      <xdr:rowOff>902494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96075" y="17994154"/>
          <a:ext cx="1603139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1116807</xdr:colOff>
      <xdr:row>20</xdr:row>
      <xdr:rowOff>144950</xdr:rowOff>
    </xdr:from>
    <xdr:to>
      <xdr:col>3</xdr:col>
      <xdr:colOff>2047875</xdr:colOff>
      <xdr:row>20</xdr:row>
      <xdr:rowOff>881008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15187" y="17076590"/>
          <a:ext cx="931068" cy="736058"/>
        </a:xfrm>
        <a:prstGeom prst="rect">
          <a:avLst/>
        </a:prstGeom>
      </xdr:spPr>
    </xdr:pic>
    <xdr:clientData/>
  </xdr:twoCellAnchor>
  <xdr:twoCellAnchor editAs="oneCell">
    <xdr:from>
      <xdr:col>3</xdr:col>
      <xdr:colOff>1552575</xdr:colOff>
      <xdr:row>22</xdr:row>
      <xdr:rowOff>28575</xdr:rowOff>
    </xdr:from>
    <xdr:to>
      <xdr:col>3</xdr:col>
      <xdr:colOff>2124075</xdr:colOff>
      <xdr:row>22</xdr:row>
      <xdr:rowOff>831425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50955" y="18918555"/>
          <a:ext cx="571500" cy="802850"/>
        </a:xfrm>
        <a:prstGeom prst="rect">
          <a:avLst/>
        </a:prstGeom>
      </xdr:spPr>
    </xdr:pic>
    <xdr:clientData/>
  </xdr:twoCellAnchor>
  <xdr:twoCellAnchor editAs="oneCell">
    <xdr:from>
      <xdr:col>3</xdr:col>
      <xdr:colOff>1485900</xdr:colOff>
      <xdr:row>23</xdr:row>
      <xdr:rowOff>77913</xdr:rowOff>
    </xdr:from>
    <xdr:to>
      <xdr:col>3</xdr:col>
      <xdr:colOff>2133600</xdr:colOff>
      <xdr:row>23</xdr:row>
      <xdr:rowOff>876301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84280" y="19828953"/>
          <a:ext cx="647700" cy="798388"/>
        </a:xfrm>
        <a:prstGeom prst="rect">
          <a:avLst/>
        </a:prstGeom>
      </xdr:spPr>
    </xdr:pic>
    <xdr:clientData/>
  </xdr:twoCellAnchor>
  <xdr:twoCellAnchor editAs="oneCell">
    <xdr:from>
      <xdr:col>3</xdr:col>
      <xdr:colOff>1187451</xdr:colOff>
      <xdr:row>5</xdr:row>
      <xdr:rowOff>139700</xdr:rowOff>
    </xdr:from>
    <xdr:to>
      <xdr:col>3</xdr:col>
      <xdr:colOff>2076451</xdr:colOff>
      <xdr:row>5</xdr:row>
      <xdr:rowOff>822887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85831" y="4018280"/>
          <a:ext cx="889000" cy="683187"/>
        </a:xfrm>
        <a:prstGeom prst="rect">
          <a:avLst/>
        </a:prstGeom>
      </xdr:spPr>
    </xdr:pic>
    <xdr:clientData/>
  </xdr:twoCellAnchor>
  <xdr:twoCellAnchor editAs="oneCell">
    <xdr:from>
      <xdr:col>3</xdr:col>
      <xdr:colOff>1400301</xdr:colOff>
      <xdr:row>12</xdr:row>
      <xdr:rowOff>98589</xdr:rowOff>
    </xdr:from>
    <xdr:to>
      <xdr:col>3</xdr:col>
      <xdr:colOff>2022979</xdr:colOff>
      <xdr:row>12</xdr:row>
      <xdr:rowOff>824864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0969574">
          <a:off x="11298681" y="9920769"/>
          <a:ext cx="622678" cy="726275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844550</xdr:colOff>
      <xdr:row>13</xdr:row>
      <xdr:rowOff>31750</xdr:rowOff>
    </xdr:from>
    <xdr:to>
      <xdr:col>3</xdr:col>
      <xdr:colOff>2113392</xdr:colOff>
      <xdr:row>13</xdr:row>
      <xdr:rowOff>759023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2930" y="10806430"/>
          <a:ext cx="1268842" cy="727273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800100</xdr:colOff>
      <xdr:row>14</xdr:row>
      <xdr:rowOff>88900</xdr:rowOff>
    </xdr:from>
    <xdr:to>
      <xdr:col>3</xdr:col>
      <xdr:colOff>2068942</xdr:colOff>
      <xdr:row>14</xdr:row>
      <xdr:rowOff>816173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98480" y="11678920"/>
          <a:ext cx="1268842" cy="727273"/>
        </a:xfrm>
        <a:prstGeom prst="rect">
          <a:avLst/>
        </a:prstGeom>
      </xdr:spPr>
    </xdr:pic>
    <xdr:clientData/>
  </xdr:twoCellAnchor>
  <xdr:twoCellAnchor editAs="oneCell">
    <xdr:from>
      <xdr:col>3</xdr:col>
      <xdr:colOff>654050</xdr:colOff>
      <xdr:row>24</xdr:row>
      <xdr:rowOff>212725</xdr:rowOff>
    </xdr:from>
    <xdr:to>
      <xdr:col>3</xdr:col>
      <xdr:colOff>2451100</xdr:colOff>
      <xdr:row>25</xdr:row>
      <xdr:rowOff>475369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52430" y="20885785"/>
          <a:ext cx="1797050" cy="1039884"/>
        </a:xfrm>
        <a:prstGeom prst="rect">
          <a:avLst/>
        </a:prstGeom>
      </xdr:spPr>
    </xdr:pic>
    <xdr:clientData/>
  </xdr:twoCellAnchor>
  <xdr:twoCellAnchor editAs="oneCell">
    <xdr:from>
      <xdr:col>3</xdr:col>
      <xdr:colOff>882651</xdr:colOff>
      <xdr:row>26</xdr:row>
      <xdr:rowOff>412750</xdr:rowOff>
    </xdr:from>
    <xdr:to>
      <xdr:col>3</xdr:col>
      <xdr:colOff>2362201</xdr:colOff>
      <xdr:row>27</xdr:row>
      <xdr:rowOff>446014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81031" y="22457410"/>
          <a:ext cx="1479550" cy="7952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280148</xdr:colOff>
      <xdr:row>93</xdr:row>
      <xdr:rowOff>75561</xdr:rowOff>
    </xdr:from>
    <xdr:to>
      <xdr:col>5</xdr:col>
      <xdr:colOff>2454090</xdr:colOff>
      <xdr:row>97</xdr:row>
      <xdr:rowOff>43023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24988" y="19163661"/>
          <a:ext cx="2173942" cy="729462"/>
        </a:xfrm>
        <a:prstGeom prst="rect">
          <a:avLst/>
        </a:prstGeom>
      </xdr:spPr>
    </xdr:pic>
    <xdr:clientData/>
  </xdr:twoCellAnchor>
  <xdr:twoCellAnchor editAs="oneCell">
    <xdr:from>
      <xdr:col>5</xdr:col>
      <xdr:colOff>1019736</xdr:colOff>
      <xdr:row>101</xdr:row>
      <xdr:rowOff>77354</xdr:rowOff>
    </xdr:from>
    <xdr:to>
      <xdr:col>5</xdr:col>
      <xdr:colOff>1826560</xdr:colOff>
      <xdr:row>105</xdr:row>
      <xdr:rowOff>122643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64576" y="20689454"/>
          <a:ext cx="806824" cy="807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825501</xdr:colOff>
      <xdr:row>110</xdr:row>
      <xdr:rowOff>126999</xdr:rowOff>
    </xdr:from>
    <xdr:to>
      <xdr:col>5</xdr:col>
      <xdr:colOff>1692707</xdr:colOff>
      <xdr:row>114</xdr:row>
      <xdr:rowOff>45639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0341" y="22773639"/>
          <a:ext cx="867206" cy="664311"/>
        </a:xfrm>
        <a:prstGeom prst="rect">
          <a:avLst/>
        </a:prstGeom>
      </xdr:spPr>
    </xdr:pic>
    <xdr:clientData/>
  </xdr:twoCellAnchor>
  <xdr:twoCellAnchor editAs="oneCell">
    <xdr:from>
      <xdr:col>5</xdr:col>
      <xdr:colOff>994835</xdr:colOff>
      <xdr:row>118</xdr:row>
      <xdr:rowOff>145497</xdr:rowOff>
    </xdr:from>
    <xdr:to>
      <xdr:col>5</xdr:col>
      <xdr:colOff>1651001</xdr:colOff>
      <xdr:row>122</xdr:row>
      <xdr:rowOff>70614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675" y="24468537"/>
          <a:ext cx="656166" cy="687116"/>
        </a:xfrm>
        <a:prstGeom prst="rect">
          <a:avLst/>
        </a:prstGeom>
      </xdr:spPr>
    </xdr:pic>
    <xdr:clientData/>
  </xdr:twoCellAnchor>
  <xdr:twoCellAnchor editAs="oneCell">
    <xdr:from>
      <xdr:col>5</xdr:col>
      <xdr:colOff>1013510</xdr:colOff>
      <xdr:row>109</xdr:row>
      <xdr:rowOff>32007</xdr:rowOff>
    </xdr:from>
    <xdr:to>
      <xdr:col>5</xdr:col>
      <xdr:colOff>1566334</xdr:colOff>
      <xdr:row>109</xdr:row>
      <xdr:rowOff>495056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58350" y="22168107"/>
          <a:ext cx="552824" cy="463049"/>
        </a:xfrm>
        <a:prstGeom prst="rect">
          <a:avLst/>
        </a:prstGeom>
      </xdr:spPr>
    </xdr:pic>
    <xdr:clientData/>
  </xdr:twoCellAnchor>
  <xdr:twoCellAnchor editAs="oneCell">
    <xdr:from>
      <xdr:col>5</xdr:col>
      <xdr:colOff>246530</xdr:colOff>
      <xdr:row>44</xdr:row>
      <xdr:rowOff>123561</xdr:rowOff>
    </xdr:from>
    <xdr:to>
      <xdr:col>5</xdr:col>
      <xdr:colOff>2532530</xdr:colOff>
      <xdr:row>48</xdr:row>
      <xdr:rowOff>121023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91370" y="9412341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239807</xdr:colOff>
      <xdr:row>60</xdr:row>
      <xdr:rowOff>139249</xdr:rowOff>
    </xdr:from>
    <xdr:to>
      <xdr:col>5</xdr:col>
      <xdr:colOff>2525807</xdr:colOff>
      <xdr:row>64</xdr:row>
      <xdr:rowOff>136711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84647" y="12476029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756400</xdr:colOff>
      <xdr:row>28</xdr:row>
      <xdr:rowOff>163419</xdr:rowOff>
    </xdr:from>
    <xdr:to>
      <xdr:col>5</xdr:col>
      <xdr:colOff>1753721</xdr:colOff>
      <xdr:row>33</xdr:row>
      <xdr:rowOff>68519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01240" y="5207859"/>
          <a:ext cx="997321" cy="814057"/>
        </a:xfrm>
        <a:prstGeom prst="rect">
          <a:avLst/>
        </a:prstGeom>
      </xdr:spPr>
    </xdr:pic>
    <xdr:clientData/>
  </xdr:twoCellAnchor>
  <xdr:twoCellAnchor editAs="oneCell">
    <xdr:from>
      <xdr:col>5</xdr:col>
      <xdr:colOff>627530</xdr:colOff>
      <xdr:row>36</xdr:row>
      <xdr:rowOff>56031</xdr:rowOff>
    </xdr:from>
    <xdr:to>
      <xdr:col>5</xdr:col>
      <xdr:colOff>1548471</xdr:colOff>
      <xdr:row>41</xdr:row>
      <xdr:rowOff>31521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2370" y="7234071"/>
          <a:ext cx="920941" cy="948673"/>
        </a:xfrm>
        <a:prstGeom prst="rect">
          <a:avLst/>
        </a:prstGeom>
      </xdr:spPr>
    </xdr:pic>
    <xdr:clientData/>
  </xdr:twoCellAnchor>
  <xdr:twoCellAnchor editAs="oneCell">
    <xdr:from>
      <xdr:col>5</xdr:col>
      <xdr:colOff>410136</xdr:colOff>
      <xdr:row>21</xdr:row>
      <xdr:rowOff>42333</xdr:rowOff>
    </xdr:from>
    <xdr:to>
      <xdr:col>5</xdr:col>
      <xdr:colOff>1407583</xdr:colOff>
      <xdr:row>23</xdr:row>
      <xdr:rowOff>127184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4976" y="3219873"/>
          <a:ext cx="997447" cy="449522"/>
        </a:xfrm>
        <a:prstGeom prst="rect">
          <a:avLst/>
        </a:prstGeom>
      </xdr:spPr>
    </xdr:pic>
    <xdr:clientData/>
  </xdr:twoCellAnchor>
  <xdr:twoCellAnchor editAs="oneCell">
    <xdr:from>
      <xdr:col>5</xdr:col>
      <xdr:colOff>903873</xdr:colOff>
      <xdr:row>92</xdr:row>
      <xdr:rowOff>86430</xdr:rowOff>
    </xdr:from>
    <xdr:to>
      <xdr:col>5</xdr:col>
      <xdr:colOff>1645018</xdr:colOff>
      <xdr:row>92</xdr:row>
      <xdr:rowOff>613833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8713" y="18519210"/>
          <a:ext cx="741145" cy="527403"/>
        </a:xfrm>
        <a:prstGeom prst="rect">
          <a:avLst/>
        </a:prstGeom>
      </xdr:spPr>
    </xdr:pic>
    <xdr:clientData/>
  </xdr:twoCellAnchor>
  <xdr:oneCellAnchor>
    <xdr:from>
      <xdr:col>5</xdr:col>
      <xdr:colOff>255495</xdr:colOff>
      <xdr:row>52</xdr:row>
      <xdr:rowOff>110113</xdr:rowOff>
    </xdr:from>
    <xdr:ext cx="2286000" cy="759462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00335" y="10922893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677334</xdr:colOff>
      <xdr:row>126</xdr:row>
      <xdr:rowOff>74084</xdr:rowOff>
    </xdr:from>
    <xdr:ext cx="947844" cy="659133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22174" y="25921124"/>
          <a:ext cx="947844" cy="659133"/>
        </a:xfrm>
        <a:prstGeom prst="rect">
          <a:avLst/>
        </a:prstGeom>
      </xdr:spPr>
    </xdr:pic>
    <xdr:clientData/>
  </xdr:oneCellAnchor>
  <xdr:oneCellAnchor>
    <xdr:from>
      <xdr:col>5</xdr:col>
      <xdr:colOff>740833</xdr:colOff>
      <xdr:row>134</xdr:row>
      <xdr:rowOff>116416</xdr:rowOff>
    </xdr:from>
    <xdr:ext cx="884465" cy="518984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85673" y="28097056"/>
          <a:ext cx="884465" cy="518984"/>
        </a:xfrm>
        <a:prstGeom prst="rect">
          <a:avLst/>
        </a:prstGeom>
      </xdr:spPr>
    </xdr:pic>
    <xdr:clientData/>
  </xdr:oneCellAnchor>
  <xdr:oneCellAnchor>
    <xdr:from>
      <xdr:col>5</xdr:col>
      <xdr:colOff>246530</xdr:colOff>
      <xdr:row>52</xdr:row>
      <xdr:rowOff>123561</xdr:rowOff>
    </xdr:from>
    <xdr:ext cx="2286000" cy="759462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91370" y="10936341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255495</xdr:colOff>
      <xdr:row>60</xdr:row>
      <xdr:rowOff>110113</xdr:rowOff>
    </xdr:from>
    <xdr:ext cx="2286000" cy="759462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00335" y="12446893"/>
          <a:ext cx="2286000" cy="75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5</xdr:col>
      <xdr:colOff>54430</xdr:colOff>
      <xdr:row>142</xdr:row>
      <xdr:rowOff>47707</xdr:rowOff>
    </xdr:from>
    <xdr:to>
      <xdr:col>5</xdr:col>
      <xdr:colOff>2013857</xdr:colOff>
      <xdr:row>149</xdr:row>
      <xdr:rowOff>189509</xdr:rowOff>
    </xdr:to>
    <xdr:pic>
      <xdr:nvPicPr>
        <xdr:cNvPr id="20" name="46680c29-25c5-4188-9520-a3a5756e41e4" descr="Image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9270" y="30085747"/>
          <a:ext cx="1959427" cy="1932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299357</xdr:colOff>
      <xdr:row>13</xdr:row>
      <xdr:rowOff>81643</xdr:rowOff>
    </xdr:from>
    <xdr:to>
      <xdr:col>5</xdr:col>
      <xdr:colOff>2273630</xdr:colOff>
      <xdr:row>16</xdr:row>
      <xdr:rowOff>19448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44197" y="1125583"/>
          <a:ext cx="1974273" cy="482091"/>
        </a:xfrm>
        <a:prstGeom prst="rect">
          <a:avLst/>
        </a:prstGeom>
      </xdr:spPr>
    </xdr:pic>
    <xdr:clientData/>
  </xdr:twoCellAnchor>
  <xdr:twoCellAnchor editAs="oneCell">
    <xdr:from>
      <xdr:col>5</xdr:col>
      <xdr:colOff>27215</xdr:colOff>
      <xdr:row>150</xdr:row>
      <xdr:rowOff>40822</xdr:rowOff>
    </xdr:from>
    <xdr:to>
      <xdr:col>5</xdr:col>
      <xdr:colOff>1660072</xdr:colOff>
      <xdr:row>157</xdr:row>
      <xdr:rowOff>112554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272055" y="32136262"/>
          <a:ext cx="1632857" cy="1350804"/>
        </a:xfrm>
        <a:prstGeom prst="rect">
          <a:avLst/>
        </a:prstGeom>
      </xdr:spPr>
    </xdr:pic>
    <xdr:clientData/>
  </xdr:twoCellAnchor>
  <xdr:twoCellAnchor editAs="oneCell">
    <xdr:from>
      <xdr:col>5</xdr:col>
      <xdr:colOff>1796142</xdr:colOff>
      <xdr:row>153</xdr:row>
      <xdr:rowOff>149679</xdr:rowOff>
    </xdr:from>
    <xdr:to>
      <xdr:col>5</xdr:col>
      <xdr:colOff>2571338</xdr:colOff>
      <xdr:row>156</xdr:row>
      <xdr:rowOff>151302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040982" y="32969019"/>
          <a:ext cx="775196" cy="545909"/>
        </a:xfrm>
        <a:prstGeom prst="rect">
          <a:avLst/>
        </a:prstGeom>
      </xdr:spPr>
    </xdr:pic>
    <xdr:clientData/>
  </xdr:twoCellAnchor>
  <xdr:twoCellAnchor editAs="oneCell">
    <xdr:from>
      <xdr:col>5</xdr:col>
      <xdr:colOff>54428</xdr:colOff>
      <xdr:row>158</xdr:row>
      <xdr:rowOff>95251</xdr:rowOff>
    </xdr:from>
    <xdr:to>
      <xdr:col>5</xdr:col>
      <xdr:colOff>1782535</xdr:colOff>
      <xdr:row>165</xdr:row>
      <xdr:rowOff>98909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9268" y="34248091"/>
          <a:ext cx="1728107" cy="1282729"/>
        </a:xfrm>
        <a:prstGeom prst="rect">
          <a:avLst/>
        </a:prstGeom>
      </xdr:spPr>
    </xdr:pic>
    <xdr:clientData/>
  </xdr:twoCellAnchor>
  <xdr:twoCellAnchor editAs="oneCell">
    <xdr:from>
      <xdr:col>5</xdr:col>
      <xdr:colOff>1850572</xdr:colOff>
      <xdr:row>159</xdr:row>
      <xdr:rowOff>81644</xdr:rowOff>
    </xdr:from>
    <xdr:to>
      <xdr:col>5</xdr:col>
      <xdr:colOff>2286839</xdr:colOff>
      <xdr:row>161</xdr:row>
      <xdr:rowOff>106394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62963" b="97593" l="57187" r="78594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6983" t="62319" r="20395"/>
        <a:stretch/>
      </xdr:blipFill>
      <xdr:spPr>
        <a:xfrm>
          <a:off x="10095412" y="34424984"/>
          <a:ext cx="436267" cy="389421"/>
        </a:xfrm>
        <a:prstGeom prst="rect">
          <a:avLst/>
        </a:prstGeom>
      </xdr:spPr>
    </xdr:pic>
    <xdr:clientData/>
  </xdr:twoCellAnchor>
  <xdr:twoCellAnchor editAs="oneCell">
    <xdr:from>
      <xdr:col>5</xdr:col>
      <xdr:colOff>1823357</xdr:colOff>
      <xdr:row>162</xdr:row>
      <xdr:rowOff>163286</xdr:rowOff>
    </xdr:from>
    <xdr:to>
      <xdr:col>5</xdr:col>
      <xdr:colOff>2490151</xdr:colOff>
      <xdr:row>165</xdr:row>
      <xdr:rowOff>44301</xdr:rowOff>
    </xdr:to>
    <xdr:pic>
      <xdr:nvPicPr>
        <xdr:cNvPr id="26" name="Content Placeholder 7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068197" y="35306726"/>
          <a:ext cx="666794" cy="425301"/>
        </a:xfrm>
        <a:prstGeom prst="rect">
          <a:avLst/>
        </a:prstGeom>
      </xdr:spPr>
    </xdr:pic>
    <xdr:clientData/>
  </xdr:twoCellAnchor>
  <xdr:twoCellAnchor editAs="oneCell">
    <xdr:from>
      <xdr:col>4</xdr:col>
      <xdr:colOff>1780934</xdr:colOff>
      <xdr:row>174</xdr:row>
      <xdr:rowOff>224119</xdr:rowOff>
    </xdr:from>
    <xdr:to>
      <xdr:col>5</xdr:col>
      <xdr:colOff>1791807</xdr:colOff>
      <xdr:row>180</xdr:row>
      <xdr:rowOff>29617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1699" y="35724354"/>
          <a:ext cx="1826226" cy="993322"/>
        </a:xfrm>
        <a:prstGeom prst="rect">
          <a:avLst/>
        </a:prstGeom>
      </xdr:spPr>
    </xdr:pic>
    <xdr:clientData/>
  </xdr:twoCellAnchor>
  <xdr:twoCellAnchor editAs="oneCell">
    <xdr:from>
      <xdr:col>5</xdr:col>
      <xdr:colOff>1918607</xdr:colOff>
      <xdr:row>176</xdr:row>
      <xdr:rowOff>145635</xdr:rowOff>
    </xdr:from>
    <xdr:to>
      <xdr:col>5</xdr:col>
      <xdr:colOff>2462892</xdr:colOff>
      <xdr:row>179</xdr:row>
      <xdr:rowOff>50341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grayscl/>
        </a:blip>
        <a:stretch>
          <a:fillRect/>
        </a:stretch>
      </xdr:blipFill>
      <xdr:spPr>
        <a:xfrm>
          <a:off x="10163447" y="38619015"/>
          <a:ext cx="544285" cy="448991"/>
        </a:xfrm>
        <a:prstGeom prst="rect">
          <a:avLst/>
        </a:prstGeom>
      </xdr:spPr>
    </xdr:pic>
    <xdr:clientData/>
  </xdr:twoCellAnchor>
  <xdr:twoCellAnchor editAs="oneCell">
    <xdr:from>
      <xdr:col>5</xdr:col>
      <xdr:colOff>1170213</xdr:colOff>
      <xdr:row>179</xdr:row>
      <xdr:rowOff>132760</xdr:rowOff>
    </xdr:from>
    <xdr:to>
      <xdr:col>5</xdr:col>
      <xdr:colOff>1697600</xdr:colOff>
      <xdr:row>182</xdr:row>
      <xdr:rowOff>2687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grayscl/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2336" b="100000" l="9690" r="89535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415053" y="39406240"/>
          <a:ext cx="527387" cy="414214"/>
        </a:xfrm>
        <a:prstGeom prst="rect">
          <a:avLst/>
        </a:prstGeom>
      </xdr:spPr>
    </xdr:pic>
    <xdr:clientData/>
  </xdr:twoCellAnchor>
  <xdr:twoCellAnchor editAs="oneCell">
    <xdr:from>
      <xdr:col>5</xdr:col>
      <xdr:colOff>81645</xdr:colOff>
      <xdr:row>195</xdr:row>
      <xdr:rowOff>29342</xdr:rowOff>
    </xdr:from>
    <xdr:to>
      <xdr:col>5</xdr:col>
      <xdr:colOff>2136323</xdr:colOff>
      <xdr:row>202</xdr:row>
      <xdr:rowOff>165585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326485" y="43310942"/>
          <a:ext cx="2054678" cy="1469743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</xdr:colOff>
      <xdr:row>203</xdr:row>
      <xdr:rowOff>13607</xdr:rowOff>
    </xdr:from>
    <xdr:to>
      <xdr:col>5</xdr:col>
      <xdr:colOff>2073513</xdr:colOff>
      <xdr:row>210</xdr:row>
      <xdr:rowOff>42400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258447" y="44819207"/>
          <a:ext cx="2059906" cy="1362293"/>
        </a:xfrm>
        <a:prstGeom prst="rect">
          <a:avLst/>
        </a:prstGeom>
      </xdr:spPr>
    </xdr:pic>
    <xdr:clientData/>
  </xdr:twoCellAnchor>
  <xdr:twoCellAnchor editAs="oneCell">
    <xdr:from>
      <xdr:col>5</xdr:col>
      <xdr:colOff>802822</xdr:colOff>
      <xdr:row>208</xdr:row>
      <xdr:rowOff>108859</xdr:rowOff>
    </xdr:from>
    <xdr:to>
      <xdr:col>5</xdr:col>
      <xdr:colOff>2159974</xdr:colOff>
      <xdr:row>211</xdr:row>
      <xdr:rowOff>61862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047662" y="45866959"/>
          <a:ext cx="1357152" cy="524502"/>
        </a:xfrm>
        <a:prstGeom prst="rect">
          <a:avLst/>
        </a:prstGeom>
      </xdr:spPr>
    </xdr:pic>
    <xdr:clientData/>
  </xdr:twoCellAnchor>
  <xdr:twoCellAnchor editAs="oneCell">
    <xdr:from>
      <xdr:col>5</xdr:col>
      <xdr:colOff>1836966</xdr:colOff>
      <xdr:row>206</xdr:row>
      <xdr:rowOff>13608</xdr:rowOff>
    </xdr:from>
    <xdr:to>
      <xdr:col>5</xdr:col>
      <xdr:colOff>2666399</xdr:colOff>
      <xdr:row>209</xdr:row>
      <xdr:rowOff>4995</xdr:rowOff>
    </xdr:to>
    <xdr:pic>
      <xdr:nvPicPr>
        <xdr:cNvPr id="33" name="Content Placeholder 7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081806" y="45390708"/>
          <a:ext cx="829433" cy="562888"/>
        </a:xfrm>
        <a:prstGeom prst="rect">
          <a:avLst/>
        </a:prstGeom>
      </xdr:spPr>
    </xdr:pic>
    <xdr:clientData/>
  </xdr:twoCellAnchor>
  <xdr:twoCellAnchor editAs="oneCell">
    <xdr:from>
      <xdr:col>5</xdr:col>
      <xdr:colOff>504265</xdr:colOff>
      <xdr:row>69</xdr:row>
      <xdr:rowOff>87405</xdr:rowOff>
    </xdr:from>
    <xdr:to>
      <xdr:col>5</xdr:col>
      <xdr:colOff>2096301</xdr:colOff>
      <xdr:row>73</xdr:row>
      <xdr:rowOff>59871</xdr:rowOff>
    </xdr:to>
    <xdr:pic>
      <xdr:nvPicPr>
        <xdr:cNvPr id="38" name="object 5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9361394" y="13785476"/>
          <a:ext cx="1592036" cy="725501"/>
        </a:xfrm>
        <a:prstGeom prst="rect">
          <a:avLst/>
        </a:prstGeom>
      </xdr:spPr>
    </xdr:pic>
    <xdr:clientData/>
  </xdr:twoCellAnchor>
  <xdr:twoCellAnchor editAs="oneCell">
    <xdr:from>
      <xdr:col>5</xdr:col>
      <xdr:colOff>560294</xdr:colOff>
      <xdr:row>75</xdr:row>
      <xdr:rowOff>145675</xdr:rowOff>
    </xdr:from>
    <xdr:to>
      <xdr:col>5</xdr:col>
      <xdr:colOff>2150225</xdr:colOff>
      <xdr:row>81</xdr:row>
      <xdr:rowOff>123821</xdr:rowOff>
    </xdr:to>
    <xdr:pic>
      <xdr:nvPicPr>
        <xdr:cNvPr id="39" name="object 10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9417423" y="14973299"/>
          <a:ext cx="1589931" cy="1107698"/>
        </a:xfrm>
        <a:prstGeom prst="rect">
          <a:avLst/>
        </a:prstGeom>
      </xdr:spPr>
    </xdr:pic>
    <xdr:clientData/>
  </xdr:twoCellAnchor>
  <xdr:twoCellAnchor editAs="oneCell">
    <xdr:from>
      <xdr:col>5</xdr:col>
      <xdr:colOff>1725254</xdr:colOff>
      <xdr:row>79</xdr:row>
      <xdr:rowOff>86263</xdr:rowOff>
    </xdr:from>
    <xdr:to>
      <xdr:col>5</xdr:col>
      <xdr:colOff>2441763</xdr:colOff>
      <xdr:row>82</xdr:row>
      <xdr:rowOff>61290</xdr:rowOff>
    </xdr:to>
    <xdr:pic>
      <xdr:nvPicPr>
        <xdr:cNvPr id="40" name="object 1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0582383" y="15666922"/>
          <a:ext cx="716509" cy="539803"/>
        </a:xfrm>
        <a:prstGeom prst="rect">
          <a:avLst/>
        </a:prstGeom>
      </xdr:spPr>
    </xdr:pic>
    <xdr:clientData/>
  </xdr:twoCellAnchor>
  <xdr:twoCellAnchor editAs="oneCell">
    <xdr:from>
      <xdr:col>5</xdr:col>
      <xdr:colOff>848954</xdr:colOff>
      <xdr:row>81</xdr:row>
      <xdr:rowOff>5583</xdr:rowOff>
    </xdr:from>
    <xdr:to>
      <xdr:col>5</xdr:col>
      <xdr:colOff>1565463</xdr:colOff>
      <xdr:row>83</xdr:row>
      <xdr:rowOff>166627</xdr:rowOff>
    </xdr:to>
    <xdr:pic>
      <xdr:nvPicPr>
        <xdr:cNvPr id="41" name="object 1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9706083" y="15962759"/>
          <a:ext cx="716509" cy="537562"/>
        </a:xfrm>
        <a:prstGeom prst="rect">
          <a:avLst/>
        </a:prstGeom>
      </xdr:spPr>
    </xdr:pic>
    <xdr:clientData/>
  </xdr:twoCellAnchor>
  <xdr:twoCellAnchor editAs="oneCell">
    <xdr:from>
      <xdr:col>5</xdr:col>
      <xdr:colOff>524435</xdr:colOff>
      <xdr:row>83</xdr:row>
      <xdr:rowOff>168088</xdr:rowOff>
    </xdr:from>
    <xdr:to>
      <xdr:col>5</xdr:col>
      <xdr:colOff>2252542</xdr:colOff>
      <xdr:row>92</xdr:row>
      <xdr:rowOff>7044</xdr:rowOff>
    </xdr:to>
    <xdr:pic>
      <xdr:nvPicPr>
        <xdr:cNvPr id="42" name="object 57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9381564" y="16501782"/>
          <a:ext cx="1728107" cy="1533286"/>
        </a:xfrm>
        <a:prstGeom prst="rect">
          <a:avLst/>
        </a:prstGeom>
      </xdr:spPr>
    </xdr:pic>
    <xdr:clientData/>
  </xdr:twoCellAnchor>
  <xdr:twoCellAnchor>
    <xdr:from>
      <xdr:col>5</xdr:col>
      <xdr:colOff>298078</xdr:colOff>
      <xdr:row>167</xdr:row>
      <xdr:rowOff>159123</xdr:rowOff>
    </xdr:from>
    <xdr:to>
      <xdr:col>5</xdr:col>
      <xdr:colOff>2322660</xdr:colOff>
      <xdr:row>172</xdr:row>
      <xdr:rowOff>196467</xdr:rowOff>
    </xdr:to>
    <xdr:grpSp>
      <xdr:nvGrpSpPr>
        <xdr:cNvPr id="45" name="object 87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GrpSpPr/>
      </xdr:nvGrpSpPr>
      <xdr:grpSpPr>
        <a:xfrm>
          <a:off x="9322549" y="32297594"/>
          <a:ext cx="2024582" cy="1172873"/>
          <a:chOff x="2405379" y="6334988"/>
          <a:chExt cx="1334120" cy="659511"/>
        </a:xfrm>
      </xdr:grpSpPr>
      <xdr:pic>
        <xdr:nvPicPr>
          <xdr:cNvPr id="46" name="object 88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PicPr/>
        </xdr:nvPicPr>
        <xdr:blipFill>
          <a:blip xmlns:r="http://schemas.openxmlformats.org/officeDocument/2006/relationships" r:embed="rId32" cstate="print"/>
          <a:stretch>
            <a:fillRect/>
          </a:stretch>
        </xdr:blipFill>
        <xdr:spPr>
          <a:xfrm>
            <a:off x="2405379" y="6334988"/>
            <a:ext cx="850849" cy="562990"/>
          </a:xfrm>
          <a:prstGeom prst="rect">
            <a:avLst/>
          </a:prstGeom>
        </xdr:spPr>
      </xdr:pic>
      <xdr:pic>
        <xdr:nvPicPr>
          <xdr:cNvPr id="47" name="object 89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PicPr/>
        </xdr:nvPicPr>
        <xdr:blipFill>
          <a:blip xmlns:r="http://schemas.openxmlformats.org/officeDocument/2006/relationships" r:embed="rId33" cstate="print"/>
          <a:stretch>
            <a:fillRect/>
          </a:stretch>
        </xdr:blipFill>
        <xdr:spPr>
          <a:xfrm>
            <a:off x="2848584" y="6588925"/>
            <a:ext cx="465675" cy="405574"/>
          </a:xfrm>
          <a:prstGeom prst="rect">
            <a:avLst/>
          </a:prstGeom>
        </xdr:spPr>
      </xdr:pic>
      <xdr:pic>
        <xdr:nvPicPr>
          <xdr:cNvPr id="48" name="object 90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PicPr/>
        </xdr:nvPicPr>
        <xdr:blipFill>
          <a:blip xmlns:r="http://schemas.openxmlformats.org/officeDocument/2006/relationships" r:embed="rId34" cstate="print"/>
          <a:stretch>
            <a:fillRect/>
          </a:stretch>
        </xdr:blipFill>
        <xdr:spPr>
          <a:xfrm>
            <a:off x="3184232" y="6368453"/>
            <a:ext cx="555267" cy="342176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459442</xdr:colOff>
      <xdr:row>183</xdr:row>
      <xdr:rowOff>172570</xdr:rowOff>
    </xdr:from>
    <xdr:to>
      <xdr:col>5</xdr:col>
      <xdr:colOff>2484024</xdr:colOff>
      <xdr:row>186</xdr:row>
      <xdr:rowOff>378003</xdr:rowOff>
    </xdr:to>
    <xdr:grpSp>
      <xdr:nvGrpSpPr>
        <xdr:cNvPr id="49" name="object 87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GrpSpPr/>
      </xdr:nvGrpSpPr>
      <xdr:grpSpPr>
        <a:xfrm>
          <a:off x="9483913" y="35598099"/>
          <a:ext cx="2024582" cy="1184080"/>
          <a:chOff x="2405379" y="6334988"/>
          <a:chExt cx="1334120" cy="659511"/>
        </a:xfrm>
      </xdr:grpSpPr>
      <xdr:pic>
        <xdr:nvPicPr>
          <xdr:cNvPr id="50" name="object 88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PicPr/>
        </xdr:nvPicPr>
        <xdr:blipFill>
          <a:blip xmlns:r="http://schemas.openxmlformats.org/officeDocument/2006/relationships" r:embed="rId32" cstate="print"/>
          <a:stretch>
            <a:fillRect/>
          </a:stretch>
        </xdr:blipFill>
        <xdr:spPr>
          <a:xfrm>
            <a:off x="2405379" y="6334988"/>
            <a:ext cx="850849" cy="562990"/>
          </a:xfrm>
          <a:prstGeom prst="rect">
            <a:avLst/>
          </a:prstGeom>
        </xdr:spPr>
      </xdr:pic>
      <xdr:pic>
        <xdr:nvPicPr>
          <xdr:cNvPr id="51" name="object 89"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PicPr/>
        </xdr:nvPicPr>
        <xdr:blipFill>
          <a:blip xmlns:r="http://schemas.openxmlformats.org/officeDocument/2006/relationships" r:embed="rId33" cstate="print"/>
          <a:stretch>
            <a:fillRect/>
          </a:stretch>
        </xdr:blipFill>
        <xdr:spPr>
          <a:xfrm>
            <a:off x="2848584" y="6588925"/>
            <a:ext cx="465675" cy="405574"/>
          </a:xfrm>
          <a:prstGeom prst="rect">
            <a:avLst/>
          </a:prstGeom>
        </xdr:spPr>
      </xdr:pic>
      <xdr:pic>
        <xdr:nvPicPr>
          <xdr:cNvPr id="52" name="object 90"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PicPr/>
        </xdr:nvPicPr>
        <xdr:blipFill>
          <a:blip xmlns:r="http://schemas.openxmlformats.org/officeDocument/2006/relationships" r:embed="rId34" cstate="print"/>
          <a:stretch>
            <a:fillRect/>
          </a:stretch>
        </xdr:blipFill>
        <xdr:spPr>
          <a:xfrm>
            <a:off x="3184232" y="6368453"/>
            <a:ext cx="555267" cy="342176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289112</xdr:colOff>
      <xdr:row>188</xdr:row>
      <xdr:rowOff>22412</xdr:rowOff>
    </xdr:from>
    <xdr:to>
      <xdr:col>5</xdr:col>
      <xdr:colOff>2313694</xdr:colOff>
      <xdr:row>194</xdr:row>
      <xdr:rowOff>3726</xdr:rowOff>
    </xdr:to>
    <xdr:grpSp>
      <xdr:nvGrpSpPr>
        <xdr:cNvPr id="53" name="object 87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GrpSpPr/>
      </xdr:nvGrpSpPr>
      <xdr:grpSpPr>
        <a:xfrm>
          <a:off x="9313583" y="37009294"/>
          <a:ext cx="2024582" cy="1146726"/>
          <a:chOff x="2405379" y="6334988"/>
          <a:chExt cx="1334120" cy="659511"/>
        </a:xfrm>
      </xdr:grpSpPr>
      <xdr:pic>
        <xdr:nvPicPr>
          <xdr:cNvPr id="54" name="object 88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PicPr/>
        </xdr:nvPicPr>
        <xdr:blipFill>
          <a:blip xmlns:r="http://schemas.openxmlformats.org/officeDocument/2006/relationships" r:embed="rId32" cstate="print"/>
          <a:stretch>
            <a:fillRect/>
          </a:stretch>
        </xdr:blipFill>
        <xdr:spPr>
          <a:xfrm>
            <a:off x="2405379" y="6334988"/>
            <a:ext cx="850849" cy="562990"/>
          </a:xfrm>
          <a:prstGeom prst="rect">
            <a:avLst/>
          </a:prstGeom>
        </xdr:spPr>
      </xdr:pic>
      <xdr:pic>
        <xdr:nvPicPr>
          <xdr:cNvPr id="55" name="object 89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PicPr/>
        </xdr:nvPicPr>
        <xdr:blipFill>
          <a:blip xmlns:r="http://schemas.openxmlformats.org/officeDocument/2006/relationships" r:embed="rId33" cstate="print"/>
          <a:stretch>
            <a:fillRect/>
          </a:stretch>
        </xdr:blipFill>
        <xdr:spPr>
          <a:xfrm>
            <a:off x="2848584" y="6588925"/>
            <a:ext cx="465675" cy="405574"/>
          </a:xfrm>
          <a:prstGeom prst="rect">
            <a:avLst/>
          </a:prstGeom>
        </xdr:spPr>
      </xdr:pic>
      <xdr:pic>
        <xdr:nvPicPr>
          <xdr:cNvPr id="56" name="object 90"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PicPr/>
        </xdr:nvPicPr>
        <xdr:blipFill>
          <a:blip xmlns:r="http://schemas.openxmlformats.org/officeDocument/2006/relationships" r:embed="rId34" cstate="print"/>
          <a:stretch>
            <a:fillRect/>
          </a:stretch>
        </xdr:blipFill>
        <xdr:spPr>
          <a:xfrm>
            <a:off x="3184232" y="6368453"/>
            <a:ext cx="555267" cy="342176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89</xdr:row>
      <xdr:rowOff>9525</xdr:rowOff>
    </xdr:from>
    <xdr:to>
      <xdr:col>1</xdr:col>
      <xdr:colOff>1504950</xdr:colOff>
      <xdr:row>92</xdr:row>
      <xdr:rowOff>247650</xdr:rowOff>
    </xdr:to>
    <xdr:pic>
      <xdr:nvPicPr>
        <xdr:cNvPr id="198839" name="Picture 3">
          <a:extLst>
            <a:ext uri="{FF2B5EF4-FFF2-40B4-BE49-F238E27FC236}">
              <a16:creationId xmlns:a16="http://schemas.microsoft.com/office/drawing/2014/main" id="{00000000-0008-0000-0200-0000B7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30908625"/>
          <a:ext cx="9906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92</xdr:row>
      <xdr:rowOff>504091</xdr:rowOff>
    </xdr:from>
    <xdr:to>
      <xdr:col>1</xdr:col>
      <xdr:colOff>1524000</xdr:colOff>
      <xdr:row>95</xdr:row>
      <xdr:rowOff>254000</xdr:rowOff>
    </xdr:to>
    <xdr:pic>
      <xdr:nvPicPr>
        <xdr:cNvPr id="198840" name="Picture 4">
          <a:extLst>
            <a:ext uri="{FF2B5EF4-FFF2-40B4-BE49-F238E27FC236}">
              <a16:creationId xmlns:a16="http://schemas.microsoft.com/office/drawing/2014/main" id="{00000000-0008-0000-0200-0000B8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9342" y="28551553"/>
          <a:ext cx="990600" cy="103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97</xdr:row>
      <xdr:rowOff>38100</xdr:rowOff>
    </xdr:from>
    <xdr:to>
      <xdr:col>1</xdr:col>
      <xdr:colOff>1492250</xdr:colOff>
      <xdr:row>98</xdr:row>
      <xdr:rowOff>567592</xdr:rowOff>
    </xdr:to>
    <xdr:pic>
      <xdr:nvPicPr>
        <xdr:cNvPr id="198841" name="Picture 5">
          <a:extLst>
            <a:ext uri="{FF2B5EF4-FFF2-40B4-BE49-F238E27FC236}">
              <a16:creationId xmlns:a16="http://schemas.microsoft.com/office/drawing/2014/main" id="{00000000-0008-0000-0200-0000B9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33547050"/>
          <a:ext cx="9810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581025</xdr:colOff>
      <xdr:row>1</xdr:row>
      <xdr:rowOff>9525</xdr:rowOff>
    </xdr:from>
    <xdr:to>
      <xdr:col>8</xdr:col>
      <xdr:colOff>1987552</xdr:colOff>
      <xdr:row>3</xdr:row>
      <xdr:rowOff>228600</xdr:rowOff>
    </xdr:to>
    <xdr:pic>
      <xdr:nvPicPr>
        <xdr:cNvPr id="198842" name="Picture 75">
          <a:extLst>
            <a:ext uri="{FF2B5EF4-FFF2-40B4-BE49-F238E27FC236}">
              <a16:creationId xmlns:a16="http://schemas.microsoft.com/office/drawing/2014/main" id="{00000000-0008-0000-0200-0000BA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363950" y="285750"/>
          <a:ext cx="3486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481379</xdr:colOff>
      <xdr:row>99</xdr:row>
      <xdr:rowOff>252047</xdr:rowOff>
    </xdr:from>
    <xdr:to>
      <xdr:col>1</xdr:col>
      <xdr:colOff>1545004</xdr:colOff>
      <xdr:row>102</xdr:row>
      <xdr:rowOff>106974</xdr:rowOff>
    </xdr:to>
    <xdr:pic>
      <xdr:nvPicPr>
        <xdr:cNvPr id="198843" name="Рисунок 1">
          <a:extLst>
            <a:ext uri="{FF2B5EF4-FFF2-40B4-BE49-F238E27FC236}">
              <a16:creationId xmlns:a16="http://schemas.microsoft.com/office/drawing/2014/main" id="{00000000-0008-0000-0200-0000BB0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7321" y="31178989"/>
          <a:ext cx="1063625" cy="953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112</xdr:row>
      <xdr:rowOff>161925</xdr:rowOff>
    </xdr:from>
    <xdr:to>
      <xdr:col>1</xdr:col>
      <xdr:colOff>2133600</xdr:colOff>
      <xdr:row>113</xdr:row>
      <xdr:rowOff>468311</xdr:rowOff>
    </xdr:to>
    <xdr:pic>
      <xdr:nvPicPr>
        <xdr:cNvPr id="198844" name="Рисунок 1">
          <a:extLst>
            <a:ext uri="{FF2B5EF4-FFF2-40B4-BE49-F238E27FC236}">
              <a16:creationId xmlns:a16="http://schemas.microsoft.com/office/drawing/2014/main" id="{00000000-0008-0000-0200-0000BC0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100" y="37766625"/>
          <a:ext cx="17811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371475</xdr:colOff>
      <xdr:row>142</xdr:row>
      <xdr:rowOff>38100</xdr:rowOff>
    </xdr:from>
    <xdr:to>
      <xdr:col>1</xdr:col>
      <xdr:colOff>2190750</xdr:colOff>
      <xdr:row>146</xdr:row>
      <xdr:rowOff>220755</xdr:rowOff>
    </xdr:to>
    <xdr:pic>
      <xdr:nvPicPr>
        <xdr:cNvPr id="198845" name="Рисунок 15">
          <a:extLst>
            <a:ext uri="{FF2B5EF4-FFF2-40B4-BE49-F238E27FC236}">
              <a16:creationId xmlns:a16="http://schemas.microsoft.com/office/drawing/2014/main" id="{00000000-0008-0000-0200-0000BD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" y="44958000"/>
          <a:ext cx="18192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114</xdr:row>
      <xdr:rowOff>38100</xdr:rowOff>
    </xdr:from>
    <xdr:to>
      <xdr:col>1</xdr:col>
      <xdr:colOff>2368550</xdr:colOff>
      <xdr:row>116</xdr:row>
      <xdr:rowOff>202405</xdr:rowOff>
    </xdr:to>
    <xdr:pic>
      <xdr:nvPicPr>
        <xdr:cNvPr id="198846" name="Рисунок 16" descr="http://www.plannja.com.pl/handlers/imagegen.ashx?image=/PIMDocuments/Images/Public/234/product-images/Plannja_Flex_arkusz.jpg&amp;width=440&amp;height=200&amp;class=product-image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BE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39023925"/>
          <a:ext cx="23050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1</xdr:col>
      <xdr:colOff>2209800</xdr:colOff>
      <xdr:row>58</xdr:row>
      <xdr:rowOff>0</xdr:rowOff>
    </xdr:to>
    <xdr:pic>
      <xdr:nvPicPr>
        <xdr:cNvPr id="198848" name="Рисунок 271136">
          <a:extLst>
            <a:ext uri="{FF2B5EF4-FFF2-40B4-BE49-F238E27FC236}">
              <a16:creationId xmlns:a16="http://schemas.microsoft.com/office/drawing/2014/main" id="{00000000-0008-0000-0200-0000C00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6583025"/>
          <a:ext cx="22764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609600</xdr:colOff>
      <xdr:row>59</xdr:row>
      <xdr:rowOff>38100</xdr:rowOff>
    </xdr:from>
    <xdr:to>
      <xdr:col>1</xdr:col>
      <xdr:colOff>609600</xdr:colOff>
      <xdr:row>63</xdr:row>
      <xdr:rowOff>171451</xdr:rowOff>
    </xdr:to>
    <xdr:pic>
      <xdr:nvPicPr>
        <xdr:cNvPr id="17" name="Picture 1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8180" y="19110960"/>
          <a:ext cx="0" cy="1261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59</xdr:row>
      <xdr:rowOff>19050</xdr:rowOff>
    </xdr:from>
    <xdr:to>
      <xdr:col>1</xdr:col>
      <xdr:colOff>2276475</xdr:colOff>
      <xdr:row>62</xdr:row>
      <xdr:rowOff>257175</xdr:rowOff>
    </xdr:to>
    <xdr:pic>
      <xdr:nvPicPr>
        <xdr:cNvPr id="18" name="Рисунок 271136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9091910"/>
          <a:ext cx="2278380" cy="1083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51</xdr:row>
      <xdr:rowOff>19050</xdr:rowOff>
    </xdr:from>
    <xdr:to>
      <xdr:col>1</xdr:col>
      <xdr:colOff>2209800</xdr:colOff>
      <xdr:row>54</xdr:row>
      <xdr:rowOff>257175</xdr:rowOff>
    </xdr:to>
    <xdr:pic>
      <xdr:nvPicPr>
        <xdr:cNvPr id="19" name="Рисунок 271136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6836390"/>
          <a:ext cx="2278380" cy="1083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400050</xdr:colOff>
      <xdr:row>55</xdr:row>
      <xdr:rowOff>114300</xdr:rowOff>
    </xdr:from>
    <xdr:to>
      <xdr:col>1</xdr:col>
      <xdr:colOff>1809750</xdr:colOff>
      <xdr:row>58</xdr:row>
      <xdr:rowOff>171450</xdr:rowOff>
    </xdr:to>
    <xdr:pic>
      <xdr:nvPicPr>
        <xdr:cNvPr id="20" name="Рисунок 27113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 flipH="1">
          <a:off x="721995" y="17806035"/>
          <a:ext cx="90297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63</xdr:row>
      <xdr:rowOff>57150</xdr:rowOff>
    </xdr:from>
    <xdr:to>
      <xdr:col>1</xdr:col>
      <xdr:colOff>1800225</xdr:colOff>
      <xdr:row>66</xdr:row>
      <xdr:rowOff>190500</xdr:rowOff>
    </xdr:to>
    <xdr:pic>
      <xdr:nvPicPr>
        <xdr:cNvPr id="21" name="Рисунок 271132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 flipH="1">
          <a:off x="693420" y="20061555"/>
          <a:ext cx="97917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213360</xdr:colOff>
      <xdr:row>161</xdr:row>
      <xdr:rowOff>30480</xdr:rowOff>
    </xdr:from>
    <xdr:to>
      <xdr:col>5</xdr:col>
      <xdr:colOff>1104900</xdr:colOff>
      <xdr:row>161</xdr:row>
      <xdr:rowOff>228600</xdr:rowOff>
    </xdr:to>
    <xdr:pic>
      <xdr:nvPicPr>
        <xdr:cNvPr id="26" name="Рисунок 24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28660" y="51709320"/>
          <a:ext cx="3543300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213360</xdr:colOff>
      <xdr:row>162</xdr:row>
      <xdr:rowOff>0</xdr:rowOff>
    </xdr:from>
    <xdr:to>
      <xdr:col>5</xdr:col>
      <xdr:colOff>1097280</xdr:colOff>
      <xdr:row>162</xdr:row>
      <xdr:rowOff>15240</xdr:rowOff>
    </xdr:to>
    <xdr:pic>
      <xdr:nvPicPr>
        <xdr:cNvPr id="27" name="Рисунок 25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28660" y="51968400"/>
          <a:ext cx="353568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110836</xdr:colOff>
      <xdr:row>128</xdr:row>
      <xdr:rowOff>166254</xdr:rowOff>
    </xdr:from>
    <xdr:to>
      <xdr:col>2</xdr:col>
      <xdr:colOff>18901</xdr:colOff>
      <xdr:row>131</xdr:row>
      <xdr:rowOff>0</xdr:rowOff>
    </xdr:to>
    <xdr:pic>
      <xdr:nvPicPr>
        <xdr:cNvPr id="22" name="Рисунок 2" descr="Emka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109" y="38501781"/>
          <a:ext cx="2678974" cy="228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514350</xdr:colOff>
      <xdr:row>89</xdr:row>
      <xdr:rowOff>9525</xdr:rowOff>
    </xdr:from>
    <xdr:to>
      <xdr:col>1</xdr:col>
      <xdr:colOff>1504950</xdr:colOff>
      <xdr:row>92</xdr:row>
      <xdr:rowOff>234950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F9B3B852-BC38-4E56-A331-6EA8E685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1811000"/>
          <a:ext cx="99060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528718</xdr:colOff>
      <xdr:row>96</xdr:row>
      <xdr:rowOff>261891</xdr:rowOff>
    </xdr:from>
    <xdr:to>
      <xdr:col>1</xdr:col>
      <xdr:colOff>1509793</xdr:colOff>
      <xdr:row>98</xdr:row>
      <xdr:rowOff>487305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FA4D0DB0-4426-4927-9862-B3B6150C1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4660" y="29738103"/>
          <a:ext cx="981075" cy="1068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496957</xdr:colOff>
      <xdr:row>102</xdr:row>
      <xdr:rowOff>393105</xdr:rowOff>
    </xdr:from>
    <xdr:to>
      <xdr:col>1</xdr:col>
      <xdr:colOff>1588236</xdr:colOff>
      <xdr:row>104</xdr:row>
      <xdr:rowOff>50776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16E1F4B-3BF7-48E4-B85E-0F2E79200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62899" y="32419086"/>
          <a:ext cx="1091279" cy="10717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hkope\AppData\Local\Microsoft\Windows\Temporary%20Internet%20Files\Content.Outlook\N0DY436J\COSE%20Operative%20income%20statement%20171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vehkope/AppData/Local/Microsoft/Windows/Temporary%20Internet%20Files/Content.Outlook/N0DY436J/COSE%20Operative%20income%20statement%2017102012.xlsx" TargetMode="External"/><Relationship Id="rId1" Type="http://schemas.openxmlformats.org/officeDocument/2006/relationships/externalLinkPath" Target="/Users/vehkope/AppData/Local/Microsoft/Windows/Temporary%20Internet%20Files/Content.Outlook/N0DY436J/COSE%20Operative%20income%20statement%20171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ETEST3"/>
      <sheetName val="COSE PL arvoina 2012"/>
      <sheetName val="COSE PL arvoina 2011"/>
      <sheetName val="New P&amp;L SM"/>
      <sheetName val="Old P&amp;L"/>
      <sheetName val="Sheet2"/>
      <sheetName val="LM vs S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&lt;entity currency&gt;</v>
          </cell>
        </row>
        <row r="4">
          <cell r="B4" t="str">
            <v>&lt;entity curr adjs&gt;</v>
          </cell>
        </row>
        <row r="5">
          <cell r="B5" t="str">
            <v>&lt;entity curr total&gt;</v>
          </cell>
        </row>
        <row r="6">
          <cell r="B6" t="str">
            <v>EUR Total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SETEST3"/>
      <sheetName val="COSE PL arvoina 2012"/>
      <sheetName val="COSE PL arvoina 2011"/>
      <sheetName val="New P&amp;L SM"/>
      <sheetName val="Old P&amp;L"/>
      <sheetName val="Sheet2"/>
      <sheetName val="LM vs S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&lt;entity currency&gt;</v>
          </cell>
        </row>
        <row r="4">
          <cell r="B4" t="str">
            <v>&lt;entity curr adjs&gt;</v>
          </cell>
        </row>
        <row r="5">
          <cell r="B5" t="str">
            <v>&lt;entity curr total&gt;</v>
          </cell>
        </row>
        <row r="6">
          <cell r="B6" t="str">
            <v>EUR Total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Relationship Id="rId1" Type="http://schemas.openxmlformats.org/officeDocument/2006/relationships/hyperlink" Target="http://www.ruukki.com/docs/default-source/roofing-documents/ukraine/&#1083;&#1080;&#1089;&#1090;&#1110;&#1074;&#1082;&#1080;-ruukki/&#1096;&#1091;&#1084;&#1086;&#1110;&#1079;&#1086;&#1083;&#1103;&#1094;&#1110;&#1103;_sound-control.pdf?sfvrsn=13638374608494330000" TargetMode="External"/><Relationship Id="rId6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Relationship Id="rId5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Relationship Id="rId4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ruukki.com/docs/default-source/roofing-documents/ukraine/&#1083;&#1080;&#1089;&#1090;&#1110;&#1074;&#1082;&#1080;-ruukki/&#1083;&#1080;&#1089;&#1090;&#1110;&#1074;&#1082;&#1072;_dripstop.pdf?sfvrsn=5638332247032070000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uukki.com/ukr/&#1076;&#1083;&#1103;-&#1089;&#1087;&#1086;&#1078;&#1080;&#1074;&#1072;&#1095;&#1110;&#1074;/&#1087;&#1088;&#1086;&#1076;&#1091;&#1082;&#1090;&#1080;/originalna-markirovka" TargetMode="External"/><Relationship Id="rId1" Type="http://schemas.openxmlformats.org/officeDocument/2006/relationships/hyperlink" Target="http://www.ruukki.com/ukr/&#1076;&#1083;&#1103;-&#1089;&#1087;&#1086;&#1078;&#1080;&#1074;&#1072;&#1095;&#1110;&#1074;/news/news-details/21-11-2018-&#1087;&#1088;&#1080;&#1081;&#1085;&#1103;&#1090;&#1086;-&#1085;&#1086;&#1074;&#1080;&#1081;-&#1089;&#1090;&#1072;&#1085;&#1076;&#1072;&#1088;&#1090;-&#1076;&#1089;&#1090;&#1091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776"/>
  <sheetViews>
    <sheetView tabSelected="1" topLeftCell="A90" zoomScale="60" zoomScaleNormal="60" zoomScaleSheetLayoutView="100" zoomScalePageLayoutView="25" workbookViewId="0">
      <selection activeCell="C98" sqref="C98"/>
    </sheetView>
  </sheetViews>
  <sheetFormatPr defaultColWidth="9.26953125" defaultRowHeight="20"/>
  <cols>
    <col min="1" max="1" width="1.7265625" style="100" customWidth="1"/>
    <col min="2" max="2" width="38.7265625" style="64" customWidth="1"/>
    <col min="3" max="3" width="94.7265625" style="64" customWidth="1"/>
    <col min="4" max="4" width="28.7265625" style="16" customWidth="1"/>
    <col min="5" max="5" width="37.81640625" style="16" customWidth="1"/>
    <col min="6" max="6" width="20.7265625" style="16" customWidth="1"/>
    <col min="7" max="7" width="29.7265625" style="17" customWidth="1"/>
    <col min="8" max="8" width="28.26953125" style="17" customWidth="1"/>
    <col min="9" max="9" width="10.26953125" style="101" bestFit="1" customWidth="1"/>
    <col min="10" max="10" width="9.7265625" style="100" bestFit="1" customWidth="1"/>
    <col min="11" max="12" width="9.7265625" style="100" customWidth="1"/>
    <col min="13" max="16384" width="9.26953125" style="100"/>
  </cols>
  <sheetData>
    <row r="1" spans="2:8" ht="22.4" customHeight="1">
      <c r="B1" s="1"/>
      <c r="C1" s="1"/>
      <c r="D1" s="2"/>
      <c r="E1" s="2"/>
      <c r="F1" s="2"/>
      <c r="G1" s="3"/>
      <c r="H1" s="3"/>
    </row>
    <row r="2" spans="2:8" ht="22.4" customHeight="1">
      <c r="B2" s="1"/>
      <c r="C2" s="5"/>
      <c r="D2" s="2"/>
      <c r="E2" s="2"/>
      <c r="F2" s="2"/>
      <c r="G2" s="3"/>
      <c r="H2" s="3"/>
    </row>
    <row r="3" spans="2:8" ht="22.4" customHeight="1">
      <c r="B3" s="1"/>
      <c r="C3" s="5"/>
      <c r="D3" s="2"/>
      <c r="E3" s="2"/>
      <c r="F3" s="2"/>
      <c r="G3" s="3"/>
      <c r="H3" s="3"/>
    </row>
    <row r="4" spans="2:8" ht="22.4" customHeight="1">
      <c r="B4" s="1"/>
      <c r="C4" s="5"/>
      <c r="D4" s="2"/>
      <c r="E4" s="2"/>
      <c r="F4" s="2"/>
      <c r="G4" s="3"/>
      <c r="H4" s="3"/>
    </row>
    <row r="5" spans="2:8" ht="22.4" customHeight="1">
      <c r="B5" s="1"/>
      <c r="C5" s="5"/>
      <c r="D5" s="2"/>
      <c r="E5" s="2"/>
      <c r="F5" s="2"/>
      <c r="G5" s="3"/>
      <c r="H5" s="3"/>
    </row>
    <row r="6" spans="2:8" ht="22.4" customHeight="1">
      <c r="B6" s="1"/>
      <c r="C6" s="5"/>
      <c r="D6" s="2"/>
      <c r="E6" s="2"/>
      <c r="F6" s="2"/>
      <c r="G6" s="3"/>
      <c r="H6" s="3"/>
    </row>
    <row r="7" spans="2:8" ht="22.4" customHeight="1">
      <c r="B7" s="1"/>
      <c r="C7" s="5"/>
      <c r="D7" s="2"/>
      <c r="E7" s="2"/>
      <c r="F7" s="2"/>
      <c r="G7" s="3"/>
      <c r="H7" s="3"/>
    </row>
    <row r="8" spans="2:8" ht="22.4" customHeight="1">
      <c r="B8" s="1"/>
      <c r="C8" s="5"/>
      <c r="D8" s="2"/>
      <c r="E8" s="2"/>
      <c r="F8" s="2"/>
      <c r="G8" s="3"/>
      <c r="H8" s="3"/>
    </row>
    <row r="9" spans="2:8" ht="22.4" customHeight="1">
      <c r="B9" s="1"/>
      <c r="C9" s="5"/>
      <c r="D9" s="2"/>
      <c r="E9" s="2"/>
      <c r="F9" s="2"/>
      <c r="G9" s="3"/>
      <c r="H9" s="3"/>
    </row>
    <row r="10" spans="2:8" ht="22.4" customHeight="1">
      <c r="B10" s="1"/>
      <c r="C10" s="5"/>
      <c r="D10" s="2"/>
      <c r="E10" s="2"/>
      <c r="F10" s="2"/>
      <c r="G10" s="3"/>
      <c r="H10" s="3"/>
    </row>
    <row r="11" spans="2:8" ht="22.4" customHeight="1">
      <c r="B11" s="1"/>
      <c r="C11" s="5"/>
      <c r="D11" s="2"/>
      <c r="E11" s="2"/>
      <c r="F11" s="2"/>
      <c r="G11" s="3"/>
      <c r="H11" s="3"/>
    </row>
    <row r="12" spans="2:8" ht="22.4" customHeight="1">
      <c r="B12" s="1"/>
      <c r="C12" s="5"/>
      <c r="D12" s="2"/>
      <c r="E12" s="2"/>
      <c r="F12" s="2"/>
      <c r="G12" s="3"/>
      <c r="H12" s="3"/>
    </row>
    <row r="13" spans="2:8" ht="22.4" customHeight="1">
      <c r="B13" s="1"/>
      <c r="C13" s="1"/>
      <c r="D13" s="2"/>
      <c r="E13" s="2"/>
      <c r="F13" s="2"/>
      <c r="G13" s="3"/>
      <c r="H13" s="3"/>
    </row>
    <row r="14" spans="2:8" ht="22.4" customHeight="1">
      <c r="B14" s="1"/>
      <c r="C14" s="5"/>
      <c r="D14" s="2"/>
      <c r="E14" s="2"/>
      <c r="F14" s="2"/>
      <c r="G14" s="3"/>
      <c r="H14" s="3"/>
    </row>
    <row r="15" spans="2:8" ht="22.4" customHeight="1">
      <c r="B15" s="1"/>
      <c r="C15" s="5"/>
      <c r="D15" s="2"/>
      <c r="E15" s="2"/>
      <c r="F15" s="2"/>
      <c r="G15" s="3"/>
      <c r="H15" s="3"/>
    </row>
    <row r="16" spans="2:8" ht="22.4" customHeight="1">
      <c r="B16" s="1"/>
      <c r="C16" s="5"/>
      <c r="D16" s="2"/>
      <c r="E16" s="2"/>
      <c r="F16" s="2"/>
      <c r="G16" s="3"/>
      <c r="H16" s="3"/>
    </row>
    <row r="17" spans="2:9" ht="22.4" customHeight="1">
      <c r="B17" s="1"/>
      <c r="C17" s="5"/>
      <c r="D17" s="2"/>
      <c r="E17" s="2"/>
      <c r="F17" s="2"/>
      <c r="G17" s="3"/>
      <c r="H17" s="3"/>
      <c r="I17" s="6"/>
    </row>
    <row r="18" spans="2:9" ht="22.4" customHeight="1">
      <c r="B18" s="1"/>
      <c r="C18" s="5"/>
      <c r="D18" s="2"/>
      <c r="E18" s="2"/>
      <c r="F18" s="2"/>
      <c r="G18" s="3"/>
      <c r="H18" s="3"/>
      <c r="I18" s="6"/>
    </row>
    <row r="19" spans="2:9" ht="80.25" customHeight="1">
      <c r="B19" s="667" t="s">
        <v>0</v>
      </c>
      <c r="C19" s="667"/>
      <c r="D19" s="667"/>
      <c r="E19" s="667"/>
      <c r="F19" s="667"/>
      <c r="G19" s="667"/>
      <c r="H19" s="667"/>
      <c r="I19" s="6"/>
    </row>
    <row r="20" spans="2:9" ht="75.75" customHeight="1">
      <c r="B20" s="667" t="s">
        <v>1</v>
      </c>
      <c r="C20" s="667"/>
      <c r="D20" s="667"/>
      <c r="E20" s="667"/>
      <c r="F20" s="667"/>
      <c r="G20" s="667"/>
      <c r="H20" s="667"/>
      <c r="I20" s="6"/>
    </row>
    <row r="21" spans="2:9" ht="45" customHeight="1">
      <c r="B21" s="676" t="s">
        <v>2</v>
      </c>
      <c r="C21" s="676"/>
      <c r="D21" s="676"/>
      <c r="E21" s="676"/>
      <c r="F21" s="676"/>
      <c r="G21" s="676"/>
      <c r="H21" s="676"/>
      <c r="I21" s="6"/>
    </row>
    <row r="22" spans="2:9" ht="45" customHeight="1">
      <c r="B22" s="668" t="s">
        <v>1368</v>
      </c>
      <c r="C22" s="668"/>
      <c r="D22" s="668"/>
      <c r="E22" s="668"/>
      <c r="F22" s="668"/>
      <c r="G22" s="668"/>
      <c r="H22" s="668"/>
      <c r="I22" s="6"/>
    </row>
    <row r="23" spans="2:9" ht="22.4" customHeight="1">
      <c r="B23" s="1"/>
      <c r="C23" s="5"/>
      <c r="D23" s="2"/>
      <c r="E23" s="2"/>
      <c r="F23" s="2"/>
      <c r="G23" s="3"/>
      <c r="H23" s="3"/>
      <c r="I23" s="6"/>
    </row>
    <row r="24" spans="2:9" ht="22.4" customHeight="1">
      <c r="B24" s="1"/>
      <c r="C24" s="5"/>
      <c r="D24" s="2"/>
      <c r="E24" s="2"/>
      <c r="F24" s="2"/>
      <c r="G24" s="3"/>
      <c r="H24" s="3"/>
      <c r="I24" s="6"/>
    </row>
    <row r="25" spans="2:9" ht="22.4" customHeight="1">
      <c r="B25" s="1"/>
      <c r="C25" s="2"/>
      <c r="D25" s="2"/>
      <c r="E25" s="2"/>
      <c r="F25" s="2"/>
      <c r="G25" s="3"/>
      <c r="H25" s="3"/>
      <c r="I25" s="6"/>
    </row>
    <row r="26" spans="2:9" ht="22.4" customHeight="1">
      <c r="B26" s="1"/>
      <c r="C26" s="5"/>
      <c r="D26" s="2"/>
      <c r="E26" s="2"/>
      <c r="F26" s="2"/>
      <c r="G26" s="3"/>
      <c r="H26" s="3"/>
      <c r="I26" s="6"/>
    </row>
    <row r="27" spans="2:9" ht="22.4" customHeight="1">
      <c r="B27" s="1"/>
      <c r="C27" s="5"/>
      <c r="D27" s="2"/>
      <c r="E27" s="2"/>
      <c r="F27" s="2"/>
      <c r="G27" s="3"/>
      <c r="H27" s="3"/>
      <c r="I27" s="6"/>
    </row>
    <row r="28" spans="2:9" ht="22.4" customHeight="1">
      <c r="B28" s="1"/>
      <c r="C28" s="5"/>
      <c r="D28" s="2"/>
      <c r="E28" s="2"/>
      <c r="F28" s="2"/>
      <c r="G28" s="3"/>
      <c r="H28" s="3"/>
      <c r="I28" s="6"/>
    </row>
    <row r="29" spans="2:9" ht="22.4" customHeight="1">
      <c r="B29" s="1"/>
      <c r="C29" s="5"/>
      <c r="D29" s="2"/>
      <c r="E29" s="2"/>
      <c r="F29" s="2"/>
      <c r="G29" s="3"/>
      <c r="H29" s="3"/>
      <c r="I29" s="6"/>
    </row>
    <row r="30" spans="2:9" ht="22.4" customHeight="1">
      <c r="B30" s="1"/>
      <c r="C30" s="5"/>
      <c r="D30" s="2"/>
      <c r="E30" s="2"/>
      <c r="F30" s="2"/>
      <c r="G30" s="3"/>
      <c r="H30" s="3"/>
      <c r="I30" s="6"/>
    </row>
    <row r="31" spans="2:9" ht="22.4" customHeight="1">
      <c r="B31" s="1"/>
      <c r="C31" s="5"/>
      <c r="D31" s="2"/>
      <c r="E31" s="2"/>
      <c r="F31" s="2"/>
      <c r="G31" s="3"/>
      <c r="H31" s="3"/>
      <c r="I31" s="6"/>
    </row>
    <row r="32" spans="2:9" s="102" customFormat="1" ht="34.5" customHeight="1">
      <c r="B32" s="49" t="s">
        <v>3</v>
      </c>
      <c r="C32" s="50"/>
      <c r="D32" s="51"/>
      <c r="E32" s="51"/>
      <c r="F32" s="51"/>
      <c r="G32" s="52"/>
      <c r="H32" s="52"/>
      <c r="I32" s="28"/>
    </row>
    <row r="33" spans="2:14" s="102" customFormat="1" ht="61.5" customHeight="1">
      <c r="B33" s="30" t="s">
        <v>4</v>
      </c>
      <c r="C33" s="31" t="s">
        <v>5</v>
      </c>
      <c r="D33" s="30" t="s">
        <v>6</v>
      </c>
      <c r="E33" s="30" t="s">
        <v>7</v>
      </c>
      <c r="F33" s="30"/>
      <c r="G33" s="53" t="s">
        <v>8</v>
      </c>
      <c r="H33" s="53" t="s">
        <v>9</v>
      </c>
      <c r="I33" s="28"/>
    </row>
    <row r="34" spans="2:14" s="102" customFormat="1" ht="22.4" customHeight="1">
      <c r="B34" s="677"/>
      <c r="C34" s="54" t="s">
        <v>10</v>
      </c>
      <c r="D34" s="37" t="s">
        <v>11</v>
      </c>
      <c r="E34" s="56" t="s">
        <v>12</v>
      </c>
      <c r="F34" s="56"/>
      <c r="G34" s="103" t="s">
        <v>13</v>
      </c>
      <c r="H34" s="57" t="s">
        <v>14</v>
      </c>
      <c r="I34" s="28"/>
    </row>
    <row r="35" spans="2:14" s="102" customFormat="1" ht="22.4" customHeight="1">
      <c r="B35" s="678"/>
      <c r="C35" s="679" t="s">
        <v>15</v>
      </c>
      <c r="D35" s="37" t="s">
        <v>16</v>
      </c>
      <c r="E35" s="56"/>
      <c r="F35" s="56"/>
      <c r="G35" s="103"/>
      <c r="H35" s="57"/>
      <c r="I35" s="28"/>
      <c r="J35" s="489"/>
      <c r="K35" s="489"/>
      <c r="L35" s="489"/>
    </row>
    <row r="36" spans="2:14" s="102" customFormat="1" ht="22.4" customHeight="1">
      <c r="B36" s="678"/>
      <c r="C36" s="680"/>
      <c r="D36" s="55"/>
      <c r="E36" s="56"/>
      <c r="F36" s="56"/>
      <c r="G36" s="103"/>
      <c r="H36" s="57"/>
      <c r="I36" s="28"/>
      <c r="J36" s="489"/>
      <c r="K36" s="489"/>
      <c r="L36" s="489"/>
    </row>
    <row r="37" spans="2:14" s="102" customFormat="1" ht="29.25" customHeight="1">
      <c r="B37" s="678"/>
      <c r="C37" s="680"/>
      <c r="D37" s="55"/>
      <c r="E37" s="56"/>
      <c r="F37" s="56"/>
      <c r="G37" s="103"/>
      <c r="H37" s="57"/>
      <c r="I37" s="28"/>
      <c r="J37" s="489"/>
      <c r="K37" s="489"/>
      <c r="L37" s="489"/>
    </row>
    <row r="38" spans="2:14" s="102" customFormat="1" ht="22.4" customHeight="1">
      <c r="B38" s="687"/>
      <c r="C38" s="105" t="s">
        <v>17</v>
      </c>
      <c r="D38" s="106" t="s">
        <v>18</v>
      </c>
      <c r="E38" s="107" t="s">
        <v>19</v>
      </c>
      <c r="F38" s="107"/>
      <c r="G38" s="108" t="s">
        <v>20</v>
      </c>
      <c r="H38" s="109" t="s">
        <v>21</v>
      </c>
      <c r="I38" s="28"/>
      <c r="J38" s="489"/>
      <c r="K38" s="489"/>
      <c r="L38" s="489"/>
    </row>
    <row r="39" spans="2:14" s="102" customFormat="1" ht="40.5" customHeight="1">
      <c r="B39" s="687"/>
      <c r="C39" s="197" t="s">
        <v>22</v>
      </c>
      <c r="D39" s="106" t="s">
        <v>23</v>
      </c>
      <c r="E39" s="107"/>
      <c r="F39" s="107"/>
      <c r="G39" s="107"/>
      <c r="H39" s="107"/>
      <c r="I39" s="28"/>
      <c r="J39" s="489"/>
      <c r="K39" s="489"/>
      <c r="L39" s="489"/>
    </row>
    <row r="40" spans="2:14" s="102" customFormat="1" ht="46.5" customHeight="1">
      <c r="B40" s="687"/>
      <c r="C40" s="107"/>
      <c r="D40" s="106" t="s">
        <v>1351</v>
      </c>
      <c r="E40" s="107" t="s">
        <v>1362</v>
      </c>
      <c r="F40" s="107"/>
      <c r="G40" s="623" t="s">
        <v>20</v>
      </c>
      <c r="H40" s="624" t="s">
        <v>21</v>
      </c>
      <c r="I40" s="28"/>
      <c r="J40" s="489"/>
      <c r="K40" s="489"/>
      <c r="L40" s="489"/>
    </row>
    <row r="41" spans="2:14" s="102" customFormat="1" ht="46.5" customHeight="1">
      <c r="B41" s="687"/>
      <c r="C41" s="107"/>
      <c r="D41" s="106" t="s">
        <v>1352</v>
      </c>
      <c r="E41" s="107"/>
      <c r="F41" s="107"/>
      <c r="G41" s="107"/>
      <c r="H41" s="107"/>
      <c r="I41" s="28"/>
      <c r="J41" s="489"/>
      <c r="K41" s="489"/>
      <c r="L41" s="489"/>
    </row>
    <row r="42" spans="2:14" s="102" customFormat="1" ht="48" customHeight="1">
      <c r="B42" s="688"/>
      <c r="C42" s="54" t="s">
        <v>24</v>
      </c>
      <c r="D42" s="55" t="s">
        <v>25</v>
      </c>
      <c r="E42" s="56" t="s">
        <v>26</v>
      </c>
      <c r="F42" s="56"/>
      <c r="G42" s="103" t="s">
        <v>27</v>
      </c>
      <c r="H42" s="57" t="s">
        <v>28</v>
      </c>
      <c r="I42" s="28"/>
      <c r="J42" s="489"/>
      <c r="K42" s="489"/>
      <c r="L42" s="489"/>
    </row>
    <row r="43" spans="2:14" s="102" customFormat="1" ht="50.25" customHeight="1">
      <c r="B43" s="689"/>
      <c r="C43" s="316" t="s">
        <v>1302</v>
      </c>
      <c r="D43" s="55" t="s">
        <v>29</v>
      </c>
      <c r="E43" s="58"/>
      <c r="F43" s="58"/>
      <c r="G43" s="104"/>
      <c r="H43" s="59"/>
      <c r="I43" s="28"/>
      <c r="J43" s="489"/>
      <c r="K43" s="489"/>
      <c r="L43" s="489"/>
    </row>
    <row r="44" spans="2:14" s="102" customFormat="1" ht="45" customHeight="1">
      <c r="B44" s="677"/>
      <c r="C44" s="105" t="s">
        <v>30</v>
      </c>
      <c r="D44" s="106" t="s">
        <v>1351</v>
      </c>
      <c r="E44" s="107" t="s">
        <v>49</v>
      </c>
      <c r="F44" s="107"/>
      <c r="G44" s="108" t="s">
        <v>32</v>
      </c>
      <c r="H44" s="114" t="s">
        <v>28</v>
      </c>
      <c r="I44" s="28"/>
      <c r="J44" s="489"/>
      <c r="K44" s="489"/>
      <c r="L44" s="489"/>
    </row>
    <row r="45" spans="2:14" s="102" customFormat="1" ht="45.75" customHeight="1">
      <c r="B45" s="678"/>
      <c r="C45" s="682" t="s">
        <v>1301</v>
      </c>
      <c r="D45" s="106" t="s">
        <v>1352</v>
      </c>
      <c r="E45" s="107"/>
      <c r="F45" s="107"/>
      <c r="G45" s="108"/>
      <c r="H45" s="109"/>
      <c r="I45" s="28"/>
      <c r="J45" s="489"/>
      <c r="K45" s="489"/>
      <c r="L45" s="489"/>
    </row>
    <row r="46" spans="2:14" s="102" customFormat="1" ht="22.4" customHeight="1">
      <c r="B46" s="678"/>
      <c r="C46" s="683"/>
      <c r="D46" s="106" t="s">
        <v>25</v>
      </c>
      <c r="E46" s="107" t="s">
        <v>31</v>
      </c>
      <c r="F46" s="107"/>
      <c r="G46" s="108" t="s">
        <v>32</v>
      </c>
      <c r="H46" s="114" t="s">
        <v>28</v>
      </c>
      <c r="I46" s="28"/>
      <c r="J46" s="489"/>
      <c r="K46" s="489"/>
      <c r="L46" s="489"/>
    </row>
    <row r="47" spans="2:14" s="102" customFormat="1" ht="32.25" customHeight="1">
      <c r="B47" s="681"/>
      <c r="C47" s="684"/>
      <c r="D47" s="110" t="s">
        <v>29</v>
      </c>
      <c r="E47" s="111"/>
      <c r="F47" s="111"/>
      <c r="G47" s="112"/>
      <c r="H47" s="113"/>
      <c r="I47" s="28"/>
      <c r="J47" s="489"/>
      <c r="K47" s="489"/>
      <c r="L47" s="489"/>
      <c r="M47" s="27"/>
      <c r="N47" s="27"/>
    </row>
    <row r="48" spans="2:14" s="102" customFormat="1" ht="24" customHeight="1">
      <c r="B48" s="690"/>
      <c r="C48" s="105" t="s">
        <v>1344</v>
      </c>
      <c r="D48" s="106" t="s">
        <v>1346</v>
      </c>
      <c r="E48" s="107" t="s">
        <v>1342</v>
      </c>
      <c r="F48" s="107"/>
      <c r="G48" s="108" t="s">
        <v>28</v>
      </c>
      <c r="H48" s="114"/>
      <c r="I48" s="28"/>
      <c r="J48" s="489"/>
      <c r="K48" s="489"/>
      <c r="L48" s="489"/>
      <c r="M48" s="27"/>
      <c r="N48" s="27"/>
    </row>
    <row r="49" spans="2:14" s="102" customFormat="1" ht="22.4" customHeight="1">
      <c r="B49" s="688"/>
      <c r="C49" s="682" t="s">
        <v>1345</v>
      </c>
      <c r="D49" s="106" t="s">
        <v>1347</v>
      </c>
      <c r="E49" s="107"/>
      <c r="F49" s="107"/>
      <c r="G49" s="108"/>
      <c r="H49" s="109"/>
      <c r="I49" s="28"/>
      <c r="J49" s="489"/>
      <c r="K49" s="489"/>
      <c r="L49" s="489"/>
      <c r="M49" s="27"/>
      <c r="N49" s="27"/>
    </row>
    <row r="50" spans="2:14" s="102" customFormat="1" ht="22.4" customHeight="1">
      <c r="B50" s="688"/>
      <c r="C50" s="683"/>
      <c r="D50" s="106" t="s">
        <v>25</v>
      </c>
      <c r="E50" s="107" t="s">
        <v>1343</v>
      </c>
      <c r="F50" s="107"/>
      <c r="G50" s="108" t="s">
        <v>28</v>
      </c>
      <c r="H50" s="114"/>
      <c r="I50" s="28"/>
      <c r="J50" s="489"/>
      <c r="K50" s="489"/>
      <c r="L50" s="489"/>
      <c r="M50" s="27"/>
      <c r="N50" s="27"/>
    </row>
    <row r="51" spans="2:14" ht="22.4" customHeight="1">
      <c r="B51" s="688"/>
      <c r="C51" s="684"/>
      <c r="D51" s="110" t="s">
        <v>29</v>
      </c>
      <c r="E51" s="111"/>
      <c r="F51" s="111"/>
      <c r="G51" s="112"/>
      <c r="H51" s="113"/>
      <c r="I51" s="6"/>
      <c r="J51" s="489"/>
      <c r="K51" s="489"/>
      <c r="L51" s="489"/>
      <c r="M51" s="4"/>
      <c r="N51" s="4"/>
    </row>
    <row r="52" spans="2:14" ht="21.75" customHeight="1">
      <c r="B52" s="115" t="s">
        <v>33</v>
      </c>
      <c r="C52" s="15"/>
      <c r="I52" s="6"/>
      <c r="J52" s="489"/>
      <c r="K52" s="489"/>
      <c r="L52" s="489"/>
      <c r="M52" s="4"/>
      <c r="N52" s="4"/>
    </row>
    <row r="53" spans="2:14" ht="22.4" customHeight="1">
      <c r="B53" s="1"/>
      <c r="C53" s="5"/>
      <c r="D53" s="2"/>
      <c r="E53" s="2"/>
      <c r="F53" s="2"/>
      <c r="G53" s="3"/>
      <c r="H53" s="3"/>
      <c r="I53" s="6"/>
      <c r="J53" s="489"/>
      <c r="K53" s="489"/>
      <c r="L53" s="489"/>
      <c r="M53" s="4"/>
      <c r="N53" s="4"/>
    </row>
    <row r="54" spans="2:14" ht="22.4" customHeight="1">
      <c r="B54" s="1"/>
      <c r="C54" s="5"/>
      <c r="D54" s="2"/>
      <c r="E54" s="2"/>
      <c r="F54" s="2"/>
      <c r="G54" s="3"/>
      <c r="H54" s="3"/>
      <c r="I54" s="6"/>
      <c r="J54" s="489"/>
      <c r="K54" s="489"/>
      <c r="L54" s="489"/>
      <c r="M54" s="4"/>
      <c r="N54" s="4"/>
    </row>
    <row r="55" spans="2:14" ht="22.4" customHeight="1">
      <c r="B55" s="1"/>
      <c r="C55" s="5"/>
      <c r="D55" s="2"/>
      <c r="E55" s="2"/>
      <c r="F55" s="2"/>
      <c r="G55" s="3"/>
      <c r="H55" s="3"/>
      <c r="I55" s="6"/>
      <c r="J55" s="489"/>
      <c r="K55" s="489"/>
      <c r="L55" s="489"/>
      <c r="M55" s="4"/>
      <c r="N55" s="4"/>
    </row>
    <row r="56" spans="2:14" ht="44.65" customHeight="1">
      <c r="B56" s="117" t="s">
        <v>34</v>
      </c>
      <c r="C56" s="4"/>
      <c r="D56" s="4"/>
      <c r="I56" s="6"/>
      <c r="J56" s="489"/>
      <c r="K56" s="489"/>
      <c r="L56" s="489"/>
      <c r="M56" s="4"/>
      <c r="N56" s="4"/>
    </row>
    <row r="57" spans="2:14" ht="19.5" customHeight="1">
      <c r="B57" s="12" t="s">
        <v>35</v>
      </c>
      <c r="C57" s="12"/>
      <c r="E57" s="12"/>
      <c r="G57" s="12"/>
      <c r="H57" s="12"/>
      <c r="I57" s="6"/>
      <c r="J57" s="489"/>
      <c r="K57" s="489"/>
      <c r="L57" s="489"/>
      <c r="M57" s="4"/>
      <c r="N57" s="4"/>
    </row>
    <row r="58" spans="2:14" ht="16.5" customHeight="1">
      <c r="B58" s="118"/>
      <c r="C58" s="12"/>
      <c r="D58" s="12"/>
      <c r="E58" s="12"/>
      <c r="F58" s="12"/>
      <c r="G58" s="12"/>
      <c r="H58" s="119">
        <v>46098</v>
      </c>
      <c r="I58" s="6"/>
      <c r="J58" s="489"/>
      <c r="K58" s="489"/>
      <c r="L58" s="489"/>
      <c r="M58" s="4"/>
      <c r="N58" s="4"/>
    </row>
    <row r="59" spans="2:14" ht="22.4" customHeight="1">
      <c r="B59" s="14"/>
      <c r="C59" s="15"/>
      <c r="H59" s="17" t="s">
        <v>36</v>
      </c>
      <c r="I59" s="6"/>
      <c r="J59" s="489"/>
      <c r="K59" s="489"/>
      <c r="L59" s="489"/>
      <c r="M59" s="4"/>
      <c r="N59" s="4"/>
    </row>
    <row r="60" spans="2:14" ht="22.4" customHeight="1">
      <c r="B60" s="18" t="s">
        <v>37</v>
      </c>
      <c r="C60" s="19"/>
      <c r="D60" s="19"/>
      <c r="E60" s="20"/>
      <c r="F60" s="20"/>
      <c r="G60" s="21"/>
      <c r="H60" s="249">
        <v>50.58</v>
      </c>
      <c r="I60" s="6"/>
      <c r="J60" s="489"/>
      <c r="K60" s="489"/>
      <c r="L60" s="489"/>
      <c r="M60" s="4"/>
      <c r="N60" s="4"/>
    </row>
    <row r="61" spans="2:14" ht="22.4" customHeight="1">
      <c r="B61" s="30" t="s">
        <v>4</v>
      </c>
      <c r="C61" s="31" t="s">
        <v>5</v>
      </c>
      <c r="D61" s="30" t="s">
        <v>38</v>
      </c>
      <c r="E61" s="30" t="s">
        <v>39</v>
      </c>
      <c r="F61" s="30"/>
      <c r="G61" s="66" t="s">
        <v>40</v>
      </c>
      <c r="H61" s="66" t="s">
        <v>41</v>
      </c>
      <c r="I61" s="6"/>
      <c r="J61" s="489"/>
      <c r="K61" s="489"/>
      <c r="L61" s="489"/>
      <c r="M61" s="4"/>
      <c r="N61" s="4"/>
    </row>
    <row r="62" spans="2:14" ht="22.4" customHeight="1">
      <c r="B62" s="664"/>
      <c r="C62" s="311" t="s">
        <v>58</v>
      </c>
      <c r="D62" s="239" t="s">
        <v>59</v>
      </c>
      <c r="E62" s="312" t="s">
        <v>12</v>
      </c>
      <c r="F62" s="312"/>
      <c r="G62" s="241">
        <v>21.185250821692659</v>
      </c>
      <c r="H62" s="242">
        <f>G62*$H$60</f>
        <v>1071.5499865612146</v>
      </c>
      <c r="I62" s="6" t="s">
        <v>1286</v>
      </c>
      <c r="J62" s="489"/>
      <c r="K62" s="489"/>
      <c r="L62" s="489"/>
      <c r="M62" s="489"/>
      <c r="N62" s="489"/>
    </row>
    <row r="63" spans="2:14" ht="22.4" customHeight="1">
      <c r="B63" s="652"/>
      <c r="C63" s="239" t="s">
        <v>45</v>
      </c>
      <c r="D63" s="239"/>
      <c r="E63" s="312" t="s">
        <v>19</v>
      </c>
      <c r="F63" s="312"/>
      <c r="G63" s="241">
        <v>17.724097808628759</v>
      </c>
      <c r="H63" s="242">
        <f>G63*$H$60</f>
        <v>896.4848671604426</v>
      </c>
      <c r="I63" s="6" t="s">
        <v>1286</v>
      </c>
      <c r="J63" s="489"/>
      <c r="K63" s="489"/>
      <c r="L63" s="489"/>
      <c r="M63" s="489"/>
      <c r="N63" s="489"/>
    </row>
    <row r="64" spans="2:14" ht="22.4" customHeight="1">
      <c r="B64" s="652"/>
      <c r="C64" s="239" t="s">
        <v>1363</v>
      </c>
      <c r="D64" s="239"/>
      <c r="E64" s="312" t="s">
        <v>1362</v>
      </c>
      <c r="F64" s="312"/>
      <c r="G64" s="241">
        <v>16.748121513712057</v>
      </c>
      <c r="H64" s="242">
        <f>G64*$H$60</f>
        <v>847.11998616355584</v>
      </c>
      <c r="I64" s="6" t="s">
        <v>1286</v>
      </c>
      <c r="J64" s="489"/>
      <c r="K64" s="489"/>
      <c r="L64" s="489"/>
      <c r="M64" s="489"/>
      <c r="N64" s="489"/>
    </row>
    <row r="65" spans="2:15" ht="21" customHeight="1">
      <c r="B65" s="663"/>
      <c r="C65" s="313"/>
      <c r="D65" s="313"/>
      <c r="E65" s="314"/>
      <c r="F65" s="314"/>
      <c r="G65" s="441"/>
      <c r="H65" s="315"/>
      <c r="I65" s="6"/>
      <c r="J65" s="489"/>
      <c r="K65" s="489"/>
      <c r="L65" s="489"/>
      <c r="M65" s="489"/>
      <c r="N65" s="489"/>
    </row>
    <row r="66" spans="2:15" ht="25.15" customHeight="1">
      <c r="B66" s="664"/>
      <c r="C66" s="134" t="s">
        <v>60</v>
      </c>
      <c r="D66" s="126" t="s">
        <v>61</v>
      </c>
      <c r="E66" s="127" t="s">
        <v>12</v>
      </c>
      <c r="F66" s="127"/>
      <c r="G66" s="128">
        <v>23.352057000000002</v>
      </c>
      <c r="H66" s="129">
        <f>G66*$H$60</f>
        <v>1181.14704306</v>
      </c>
      <c r="I66" s="6" t="s">
        <v>1286</v>
      </c>
      <c r="J66" s="489"/>
      <c r="K66" s="489"/>
      <c r="L66" s="489"/>
      <c r="M66" s="489"/>
      <c r="N66" s="489"/>
    </row>
    <row r="67" spans="2:15" ht="25.15" customHeight="1">
      <c r="B67" s="652"/>
      <c r="C67" s="126" t="s">
        <v>45</v>
      </c>
      <c r="D67" s="126"/>
      <c r="E67" s="127" t="s">
        <v>19</v>
      </c>
      <c r="F67" s="127"/>
      <c r="G67" s="128">
        <v>18.729571499999999</v>
      </c>
      <c r="H67" s="129">
        <f>G67*$H$60</f>
        <v>947.34172646999991</v>
      </c>
      <c r="I67" s="6" t="s">
        <v>1286</v>
      </c>
      <c r="J67" s="489"/>
      <c r="K67" s="489"/>
      <c r="L67" s="489"/>
      <c r="M67" s="489"/>
      <c r="N67" s="489"/>
    </row>
    <row r="68" spans="2:15" ht="25.15" customHeight="1">
      <c r="B68" s="652"/>
      <c r="C68" s="126" t="s">
        <v>46</v>
      </c>
      <c r="D68" s="126"/>
      <c r="E68" s="127" t="s">
        <v>1362</v>
      </c>
      <c r="F68" s="127"/>
      <c r="G68" s="128">
        <v>18.095967000000002</v>
      </c>
      <c r="H68" s="129">
        <f>G68*$H$60</f>
        <v>915.29401086000007</v>
      </c>
      <c r="I68" s="6" t="s">
        <v>1286</v>
      </c>
      <c r="J68" s="489"/>
      <c r="K68" s="489"/>
      <c r="L68" s="489"/>
      <c r="M68" s="489"/>
      <c r="N68" s="489"/>
    </row>
    <row r="69" spans="2:15" ht="25.15" customHeight="1">
      <c r="B69" s="652"/>
      <c r="C69" s="126"/>
      <c r="D69" s="126"/>
      <c r="E69" s="127"/>
      <c r="F69" s="127"/>
      <c r="G69" s="128"/>
      <c r="H69" s="129"/>
      <c r="I69" s="6"/>
      <c r="J69" s="489"/>
      <c r="K69" s="489"/>
      <c r="L69" s="489"/>
      <c r="M69" s="489"/>
      <c r="N69" s="489"/>
    </row>
    <row r="70" spans="2:15" ht="22.4" customHeight="1">
      <c r="B70" s="648"/>
      <c r="C70" s="36" t="s">
        <v>42</v>
      </c>
      <c r="D70" s="37" t="s">
        <v>43</v>
      </c>
      <c r="E70" s="67" t="s">
        <v>12</v>
      </c>
      <c r="F70" s="67"/>
      <c r="G70" s="121">
        <v>19.752744634857159</v>
      </c>
      <c r="H70" s="68">
        <f>G70*$H$60</f>
        <v>999.093823631075</v>
      </c>
      <c r="I70" s="6" t="s">
        <v>1286</v>
      </c>
      <c r="J70" s="489"/>
      <c r="K70" s="489"/>
      <c r="L70" s="489"/>
      <c r="M70" s="489"/>
      <c r="N70" s="489"/>
    </row>
    <row r="71" spans="2:15" ht="22.4" customHeight="1">
      <c r="B71" s="639"/>
      <c r="C71" s="37" t="s">
        <v>44</v>
      </c>
      <c r="D71" s="37"/>
      <c r="E71" s="120" t="s">
        <v>19</v>
      </c>
      <c r="F71" s="120"/>
      <c r="G71" s="121">
        <v>16.336994501866503</v>
      </c>
      <c r="H71" s="68">
        <f>G71*$H$60</f>
        <v>826.32518190440771</v>
      </c>
      <c r="I71" s="6" t="s">
        <v>1286</v>
      </c>
      <c r="J71" s="489"/>
      <c r="K71" s="489"/>
      <c r="L71" s="489"/>
      <c r="M71" s="489"/>
      <c r="N71" s="489"/>
    </row>
    <row r="72" spans="2:15" ht="22.4" customHeight="1">
      <c r="B72" s="640"/>
      <c r="C72" s="37" t="s">
        <v>45</v>
      </c>
      <c r="D72" s="37"/>
      <c r="E72" s="67" t="s">
        <v>1362</v>
      </c>
      <c r="F72" s="67"/>
      <c r="G72" s="121">
        <v>15.339401012558708</v>
      </c>
      <c r="H72" s="68">
        <f>G72*$H$60</f>
        <v>775.86690321521939</v>
      </c>
      <c r="I72" s="6" t="s">
        <v>1286</v>
      </c>
      <c r="J72" s="489"/>
      <c r="K72" s="489"/>
      <c r="L72" s="489"/>
      <c r="M72" s="489"/>
      <c r="N72" s="489"/>
      <c r="O72" s="4"/>
    </row>
    <row r="73" spans="2:15" ht="22.4" customHeight="1">
      <c r="B73" s="640"/>
      <c r="C73" s="64" t="s">
        <v>1363</v>
      </c>
      <c r="D73" s="4"/>
      <c r="E73" s="67" t="s">
        <v>26</v>
      </c>
      <c r="F73" s="67"/>
      <c r="G73" s="121">
        <v>14.566045861012766</v>
      </c>
      <c r="H73" s="68">
        <f>G73*$H$60</f>
        <v>736.75059965002572</v>
      </c>
      <c r="I73" s="6" t="s">
        <v>1286</v>
      </c>
      <c r="J73" s="489"/>
      <c r="K73" s="489"/>
      <c r="L73" s="489"/>
      <c r="M73" s="489"/>
      <c r="N73" s="489"/>
      <c r="O73" s="4"/>
    </row>
    <row r="74" spans="2:15" ht="22.4" customHeight="1">
      <c r="B74" s="640"/>
      <c r="C74" s="122" t="s">
        <v>1365</v>
      </c>
      <c r="D74" s="490"/>
      <c r="E74" s="123"/>
      <c r="F74" s="123"/>
      <c r="G74" s="439"/>
      <c r="H74" s="124"/>
      <c r="I74" s="6"/>
      <c r="J74" s="489"/>
      <c r="K74" s="489"/>
      <c r="L74" s="489"/>
      <c r="M74" s="489"/>
      <c r="N74" s="489"/>
      <c r="O74" s="4"/>
    </row>
    <row r="75" spans="2:15" ht="22.4" customHeight="1">
      <c r="B75" s="640"/>
      <c r="C75" s="37" t="s">
        <v>1338</v>
      </c>
      <c r="D75" s="4"/>
      <c r="E75" s="67" t="s">
        <v>49</v>
      </c>
      <c r="F75" s="67"/>
      <c r="G75" s="121">
        <v>12.018968529090195</v>
      </c>
      <c r="H75" s="68">
        <f>G75*$H$60</f>
        <v>607.91942820138206</v>
      </c>
      <c r="I75" s="6" t="s">
        <v>1286</v>
      </c>
      <c r="J75" s="489"/>
      <c r="K75" s="489"/>
      <c r="L75" s="489"/>
      <c r="M75" s="489"/>
      <c r="N75" s="489"/>
      <c r="O75" s="4"/>
    </row>
    <row r="76" spans="2:15" ht="22.4" customHeight="1">
      <c r="B76" s="640"/>
      <c r="C76" s="37" t="s">
        <v>50</v>
      </c>
      <c r="D76" s="4"/>
      <c r="E76" s="67" t="s">
        <v>31</v>
      </c>
      <c r="F76" s="67"/>
      <c r="G76" s="121">
        <v>11.002896034885275</v>
      </c>
      <c r="H76" s="68">
        <f>G76*$H$60</f>
        <v>556.52648144449722</v>
      </c>
      <c r="I76" s="6" t="s">
        <v>1286</v>
      </c>
      <c r="J76" s="489"/>
      <c r="K76" s="489"/>
      <c r="L76" s="489"/>
      <c r="M76" s="489"/>
      <c r="N76" s="489"/>
      <c r="O76" s="4"/>
    </row>
    <row r="77" spans="2:15" ht="22.4" customHeight="1">
      <c r="B77" s="640"/>
      <c r="C77" s="122"/>
      <c r="D77" s="490"/>
      <c r="E77" s="67" t="s">
        <v>1333</v>
      </c>
      <c r="F77" s="123"/>
      <c r="G77" s="439">
        <v>8.3699999999999992</v>
      </c>
      <c r="H77" s="68">
        <f>G77*$H$60</f>
        <v>423.35459999999995</v>
      </c>
      <c r="I77" s="6" t="s">
        <v>1286</v>
      </c>
      <c r="J77" s="489"/>
      <c r="K77" s="489"/>
      <c r="L77" s="489"/>
      <c r="M77" s="489"/>
      <c r="N77" s="489"/>
      <c r="O77" s="4"/>
    </row>
    <row r="78" spans="2:15" ht="22.4" customHeight="1">
      <c r="B78" s="644"/>
      <c r="C78" s="125" t="s">
        <v>51</v>
      </c>
      <c r="D78" s="126" t="s">
        <v>52</v>
      </c>
      <c r="E78" s="127" t="s">
        <v>12</v>
      </c>
      <c r="F78" s="127"/>
      <c r="G78" s="128">
        <v>19.747561185000009</v>
      </c>
      <c r="H78" s="129">
        <f t="shared" ref="H78:H84" si="0">G78*$H$60</f>
        <v>998.83164473730039</v>
      </c>
      <c r="I78" s="6" t="s">
        <v>1286</v>
      </c>
      <c r="J78" s="489"/>
      <c r="K78" s="489"/>
      <c r="L78" s="489"/>
      <c r="M78" s="489"/>
      <c r="N78" s="489"/>
      <c r="O78" s="4"/>
    </row>
    <row r="79" spans="2:15" ht="22.4" customHeight="1">
      <c r="B79" s="645"/>
      <c r="C79" s="126" t="s">
        <v>45</v>
      </c>
      <c r="D79" s="126"/>
      <c r="E79" s="127" t="s">
        <v>19</v>
      </c>
      <c r="F79" s="127"/>
      <c r="G79" s="128">
        <v>16.336994501866503</v>
      </c>
      <c r="H79" s="129">
        <f t="shared" si="0"/>
        <v>826.32518190440771</v>
      </c>
      <c r="I79" s="6" t="s">
        <v>1286</v>
      </c>
      <c r="J79" s="489"/>
      <c r="K79" s="489"/>
      <c r="L79" s="489"/>
      <c r="M79" s="489"/>
      <c r="N79" s="489"/>
      <c r="O79" s="4"/>
    </row>
    <row r="80" spans="2:15" ht="22.4" customHeight="1">
      <c r="B80" s="645"/>
      <c r="C80" s="126" t="s">
        <v>1363</v>
      </c>
      <c r="D80" s="126"/>
      <c r="E80" s="127" t="s">
        <v>1362</v>
      </c>
      <c r="F80" s="127"/>
      <c r="G80" s="128">
        <v>15.339401012558708</v>
      </c>
      <c r="H80" s="129">
        <f t="shared" si="0"/>
        <v>775.86690321521939</v>
      </c>
      <c r="I80" s="6" t="s">
        <v>1286</v>
      </c>
      <c r="K80" s="489"/>
      <c r="L80" s="489"/>
      <c r="M80" s="6"/>
      <c r="N80" s="489"/>
      <c r="O80" s="489"/>
    </row>
    <row r="81" spans="2:15" ht="22.4" customHeight="1">
      <c r="B81" s="645"/>
      <c r="C81" s="130" t="s">
        <v>1365</v>
      </c>
      <c r="D81" s="130"/>
      <c r="E81" s="131" t="s">
        <v>26</v>
      </c>
      <c r="F81" s="131"/>
      <c r="G81" s="440">
        <v>14.566045861012766</v>
      </c>
      <c r="H81" s="132">
        <f t="shared" si="0"/>
        <v>736.75059965002572</v>
      </c>
      <c r="I81" s="6" t="s">
        <v>1286</v>
      </c>
      <c r="J81" s="489"/>
      <c r="K81" s="489"/>
      <c r="L81" s="489"/>
      <c r="M81" s="489"/>
      <c r="N81" s="489"/>
      <c r="O81" s="4"/>
    </row>
    <row r="82" spans="2:15" ht="22.4" customHeight="1">
      <c r="B82" s="645"/>
      <c r="C82" s="126" t="s">
        <v>1338</v>
      </c>
      <c r="D82" s="126"/>
      <c r="E82" s="127" t="s">
        <v>49</v>
      </c>
      <c r="F82" s="127"/>
      <c r="G82" s="128">
        <v>12.018968529090195</v>
      </c>
      <c r="H82" s="129">
        <f t="shared" si="0"/>
        <v>607.91942820138206</v>
      </c>
      <c r="I82" s="6" t="s">
        <v>1286</v>
      </c>
      <c r="J82" s="489"/>
      <c r="L82" s="489"/>
      <c r="M82" s="489"/>
      <c r="N82" s="489"/>
      <c r="O82" s="4"/>
    </row>
    <row r="83" spans="2:15" ht="22.4" customHeight="1">
      <c r="B83" s="645"/>
      <c r="C83" s="126" t="s">
        <v>50</v>
      </c>
      <c r="D83" s="126"/>
      <c r="E83" s="127" t="s">
        <v>31</v>
      </c>
      <c r="F83" s="127"/>
      <c r="G83" s="128">
        <v>11.002896034885275</v>
      </c>
      <c r="H83" s="129">
        <f t="shared" si="0"/>
        <v>556.52648144449722</v>
      </c>
      <c r="I83" s="6" t="s">
        <v>1286</v>
      </c>
      <c r="J83" s="489"/>
      <c r="K83" s="489"/>
      <c r="L83" s="489"/>
      <c r="M83" s="489"/>
      <c r="N83" s="489"/>
      <c r="O83" s="4"/>
    </row>
    <row r="84" spans="2:15" ht="22.4" customHeight="1">
      <c r="B84" s="647"/>
      <c r="C84" s="130"/>
      <c r="D84" s="130"/>
      <c r="E84" s="131" t="s">
        <v>1333</v>
      </c>
      <c r="F84" s="131"/>
      <c r="G84" s="440">
        <v>8.1999999999999993</v>
      </c>
      <c r="H84" s="132">
        <f t="shared" si="0"/>
        <v>414.75599999999997</v>
      </c>
      <c r="I84" s="6" t="s">
        <v>1286</v>
      </c>
      <c r="J84" s="489"/>
      <c r="K84" s="489"/>
      <c r="L84" s="489"/>
      <c r="M84" s="489"/>
      <c r="N84" s="489"/>
      <c r="O84" s="4"/>
    </row>
    <row r="85" spans="2:15" ht="22.4" customHeight="1">
      <c r="B85" s="519"/>
      <c r="C85" s="36" t="s">
        <v>1317</v>
      </c>
      <c r="D85" s="37" t="s">
        <v>1318</v>
      </c>
      <c r="E85" s="67"/>
      <c r="F85" s="67"/>
      <c r="G85" s="121"/>
      <c r="H85" s="68"/>
      <c r="I85" s="6"/>
      <c r="J85" s="489"/>
      <c r="K85" s="489"/>
      <c r="L85" s="489"/>
      <c r="M85" s="489"/>
      <c r="N85" s="489"/>
      <c r="O85" s="4"/>
    </row>
    <row r="86" spans="2:15" ht="22.4" customHeight="1">
      <c r="B86" s="519"/>
      <c r="C86" s="37" t="s">
        <v>1364</v>
      </c>
      <c r="D86" s="37"/>
      <c r="E86" s="67" t="s">
        <v>1362</v>
      </c>
      <c r="F86" s="67"/>
      <c r="G86" s="121">
        <v>15.339401012558708</v>
      </c>
      <c r="H86" s="68">
        <f>G86*$H$60</f>
        <v>775.86690321521939</v>
      </c>
      <c r="I86" s="6" t="s">
        <v>1286</v>
      </c>
      <c r="J86" s="489"/>
      <c r="K86" s="489"/>
      <c r="L86" s="489"/>
      <c r="M86" s="6"/>
      <c r="N86" s="489"/>
      <c r="O86" s="489"/>
    </row>
    <row r="87" spans="2:15" ht="22.4" customHeight="1">
      <c r="B87" s="519"/>
      <c r="C87" s="37" t="s">
        <v>1365</v>
      </c>
      <c r="D87" s="37"/>
      <c r="E87" s="67" t="s">
        <v>26</v>
      </c>
      <c r="F87" s="67"/>
      <c r="G87" s="121">
        <v>14.566045861012766</v>
      </c>
      <c r="H87" s="68">
        <f>G87*$H$60</f>
        <v>736.75059965002572</v>
      </c>
      <c r="I87" s="6" t="s">
        <v>1286</v>
      </c>
      <c r="J87" s="489"/>
      <c r="K87" s="489"/>
      <c r="L87" s="489"/>
      <c r="M87" s="489"/>
      <c r="N87" s="489"/>
      <c r="O87" s="4"/>
    </row>
    <row r="88" spans="2:15" ht="22.4" customHeight="1">
      <c r="B88" s="519"/>
      <c r="C88" s="37" t="s">
        <v>1338</v>
      </c>
      <c r="D88" s="37"/>
      <c r="E88" s="67" t="s">
        <v>49</v>
      </c>
      <c r="F88" s="67"/>
      <c r="G88" s="121">
        <v>12.018968529090195</v>
      </c>
      <c r="H88" s="68">
        <f>G88*$H$60</f>
        <v>607.91942820138206</v>
      </c>
      <c r="I88" s="6" t="s">
        <v>1286</v>
      </c>
      <c r="J88" s="489"/>
      <c r="K88" s="489"/>
      <c r="L88" s="489"/>
      <c r="M88" s="489"/>
      <c r="N88" s="489"/>
      <c r="O88" s="4"/>
    </row>
    <row r="89" spans="2:15" ht="22.4" customHeight="1">
      <c r="B89" s="519"/>
      <c r="C89" s="37" t="s">
        <v>50</v>
      </c>
      <c r="D89" s="37"/>
      <c r="E89" s="67" t="s">
        <v>31</v>
      </c>
      <c r="F89" s="67"/>
      <c r="G89" s="121">
        <v>11.002896034885275</v>
      </c>
      <c r="H89" s="68">
        <f>G89*$H$60</f>
        <v>556.52648144449722</v>
      </c>
      <c r="I89" s="6" t="s">
        <v>1286</v>
      </c>
      <c r="J89" s="489"/>
      <c r="K89" s="489"/>
      <c r="L89" s="489"/>
      <c r="M89" s="489"/>
      <c r="N89" s="489"/>
      <c r="O89" s="4"/>
    </row>
    <row r="90" spans="2:15" ht="22.4" customHeight="1">
      <c r="B90" s="519"/>
      <c r="C90" s="37"/>
      <c r="D90" s="37"/>
      <c r="E90" s="67" t="s">
        <v>1333</v>
      </c>
      <c r="F90" s="67"/>
      <c r="G90" s="121">
        <v>8</v>
      </c>
      <c r="H90" s="68">
        <f t="shared" ref="H90:H91" si="1">G90*$H$60</f>
        <v>404.64</v>
      </c>
      <c r="I90" s="6" t="s">
        <v>1286</v>
      </c>
      <c r="J90" s="489"/>
      <c r="K90" s="489"/>
      <c r="L90" s="489"/>
      <c r="M90" s="489"/>
      <c r="N90" s="489"/>
      <c r="O90" s="4"/>
    </row>
    <row r="91" spans="2:15" ht="22.4" customHeight="1">
      <c r="B91" s="519"/>
      <c r="C91" s="553" t="s">
        <v>1276</v>
      </c>
      <c r="D91" s="554" t="s">
        <v>1233</v>
      </c>
      <c r="E91" s="123" t="s">
        <v>1228</v>
      </c>
      <c r="F91" s="555" t="s">
        <v>1231</v>
      </c>
      <c r="G91" s="439">
        <v>2.3689999999999998</v>
      </c>
      <c r="H91" s="124">
        <f t="shared" si="1"/>
        <v>119.82401999999999</v>
      </c>
      <c r="I91" s="6" t="s">
        <v>1286</v>
      </c>
      <c r="J91" s="489"/>
      <c r="K91" s="489"/>
      <c r="L91" s="489"/>
      <c r="M91" s="489"/>
      <c r="N91" s="489"/>
      <c r="O91" s="4"/>
    </row>
    <row r="92" spans="2:15" ht="22.4" customHeight="1">
      <c r="B92" s="519"/>
      <c r="C92" s="37"/>
      <c r="D92" s="37"/>
      <c r="E92" s="67"/>
      <c r="F92" s="67"/>
      <c r="G92" s="121"/>
      <c r="H92" s="68"/>
      <c r="I92" s="6"/>
      <c r="J92" s="489"/>
      <c r="K92" s="489"/>
      <c r="L92" s="489"/>
      <c r="M92" s="489"/>
      <c r="N92" s="489"/>
      <c r="O92" s="4"/>
    </row>
    <row r="93" spans="2:15" ht="22.4" customHeight="1">
      <c r="B93" s="30" t="s">
        <v>4</v>
      </c>
      <c r="C93" s="31" t="s">
        <v>5</v>
      </c>
      <c r="D93" s="30" t="s">
        <v>38</v>
      </c>
      <c r="E93" s="30" t="s">
        <v>39</v>
      </c>
      <c r="F93" s="30"/>
      <c r="G93" s="66" t="s">
        <v>1291</v>
      </c>
      <c r="H93" s="66" t="s">
        <v>1033</v>
      </c>
      <c r="I93" s="6"/>
      <c r="J93" s="489"/>
      <c r="K93" s="489"/>
      <c r="L93" s="489"/>
      <c r="M93" s="489"/>
      <c r="N93" s="489"/>
      <c r="O93" s="4"/>
    </row>
    <row r="94" spans="2:15" ht="22.4" customHeight="1">
      <c r="B94" s="644"/>
      <c r="C94" s="72" t="s">
        <v>1299</v>
      </c>
      <c r="D94" s="37" t="s">
        <v>1290</v>
      </c>
      <c r="E94" s="67" t="s">
        <v>12</v>
      </c>
      <c r="F94" s="67"/>
      <c r="G94" s="121">
        <v>18.179499999999997</v>
      </c>
      <c r="H94" s="68">
        <f t="shared" ref="H94:H96" si="2">G94*$H$60</f>
        <v>919.51910999999984</v>
      </c>
      <c r="I94" s="6" t="s">
        <v>1286</v>
      </c>
      <c r="J94" s="489"/>
      <c r="K94" s="489"/>
      <c r="L94" s="489"/>
      <c r="M94" s="489"/>
      <c r="N94" s="489"/>
      <c r="O94" s="4"/>
    </row>
    <row r="95" spans="2:15" ht="22.4" customHeight="1">
      <c r="B95" s="645"/>
      <c r="C95" s="37" t="s">
        <v>1292</v>
      </c>
      <c r="D95" s="37"/>
      <c r="E95" s="67" t="s">
        <v>19</v>
      </c>
      <c r="F95" s="67"/>
      <c r="G95" s="121">
        <v>15.347000000000001</v>
      </c>
      <c r="H95" s="68">
        <f t="shared" si="2"/>
        <v>776.25126</v>
      </c>
      <c r="I95" s="6" t="s">
        <v>1286</v>
      </c>
      <c r="J95" s="489"/>
      <c r="K95" s="489"/>
      <c r="L95" s="489"/>
      <c r="M95" s="489"/>
      <c r="N95" s="489"/>
      <c r="O95" s="4"/>
    </row>
    <row r="96" spans="2:15" ht="22.4" customHeight="1">
      <c r="B96" s="645"/>
      <c r="C96" s="37"/>
      <c r="D96" s="37"/>
      <c r="E96" s="67" t="s">
        <v>1362</v>
      </c>
      <c r="F96" s="67"/>
      <c r="G96" s="121">
        <v>13.7196</v>
      </c>
      <c r="H96" s="68">
        <f t="shared" si="2"/>
        <v>693.93736799999999</v>
      </c>
      <c r="I96" s="6" t="s">
        <v>1286</v>
      </c>
      <c r="J96" s="489"/>
      <c r="K96" s="489"/>
      <c r="L96" s="489"/>
      <c r="M96" s="489"/>
      <c r="N96" s="489"/>
      <c r="O96" s="4"/>
    </row>
    <row r="97" spans="2:15" ht="39" customHeight="1">
      <c r="B97" s="645"/>
      <c r="C97" s="36" t="s">
        <v>1300</v>
      </c>
      <c r="D97" s="37" t="s">
        <v>53</v>
      </c>
      <c r="E97" s="67" t="s">
        <v>12</v>
      </c>
      <c r="F97" s="468" t="s">
        <v>54</v>
      </c>
      <c r="G97" s="121">
        <v>18.686774999999997</v>
      </c>
      <c r="H97" s="68">
        <f t="shared" ref="H97:H113" si="3">G97*$H$60</f>
        <v>945.17707949999988</v>
      </c>
      <c r="I97" s="6" t="s">
        <v>1285</v>
      </c>
      <c r="J97" s="489"/>
      <c r="K97" s="489"/>
      <c r="L97" s="489"/>
      <c r="M97" s="489"/>
      <c r="N97" s="489"/>
      <c r="O97" s="4"/>
    </row>
    <row r="98" spans="2:15" ht="32.25" customHeight="1">
      <c r="B98" s="645"/>
      <c r="C98" s="290" t="s">
        <v>1293</v>
      </c>
      <c r="D98" s="133"/>
      <c r="E98" s="123" t="s">
        <v>19</v>
      </c>
      <c r="F98" s="559" t="s">
        <v>55</v>
      </c>
      <c r="G98" s="439">
        <v>15.783462499999999</v>
      </c>
      <c r="H98" s="124">
        <f t="shared" si="3"/>
        <v>798.32753324999987</v>
      </c>
      <c r="I98" s="6" t="s">
        <v>1285</v>
      </c>
      <c r="J98" s="489"/>
      <c r="K98" s="489"/>
      <c r="L98" s="489"/>
      <c r="M98" s="489"/>
      <c r="N98" s="489"/>
    </row>
    <row r="99" spans="2:15" ht="15" customHeight="1">
      <c r="B99" s="519"/>
      <c r="C99" s="35"/>
      <c r="D99" s="37"/>
      <c r="E99" s="67"/>
      <c r="F99" s="629"/>
      <c r="G99" s="121"/>
      <c r="H99" s="68"/>
      <c r="I99" s="6"/>
      <c r="J99" s="489"/>
      <c r="K99" s="489"/>
      <c r="L99" s="489"/>
      <c r="M99" s="489"/>
      <c r="N99" s="489"/>
    </row>
    <row r="100" spans="2:15" ht="29.15" customHeight="1">
      <c r="B100" s="519"/>
      <c r="C100" s="125" t="s">
        <v>1039</v>
      </c>
      <c r="D100" s="126" t="s">
        <v>1369</v>
      </c>
      <c r="E100" s="127"/>
      <c r="F100" s="127"/>
      <c r="G100" s="128"/>
      <c r="H100" s="129"/>
      <c r="I100" s="6"/>
      <c r="J100" s="489"/>
      <c r="K100" s="489"/>
      <c r="L100" s="489"/>
      <c r="M100" s="489"/>
      <c r="N100" s="489"/>
    </row>
    <row r="101" spans="2:15" ht="29.15" customHeight="1">
      <c r="B101" s="519"/>
      <c r="C101" s="126" t="s">
        <v>1364</v>
      </c>
      <c r="D101" s="126"/>
      <c r="E101" s="127" t="s">
        <v>1362</v>
      </c>
      <c r="F101" s="127"/>
      <c r="G101" s="128">
        <v>13.55</v>
      </c>
      <c r="H101" s="129">
        <f>G101*$H$60</f>
        <v>685.35900000000004</v>
      </c>
      <c r="I101" s="6" t="s">
        <v>1286</v>
      </c>
      <c r="J101" s="489"/>
      <c r="K101" s="489"/>
      <c r="L101" s="489"/>
      <c r="M101" s="489"/>
      <c r="N101" s="489"/>
    </row>
    <row r="102" spans="2:15" ht="29.15" customHeight="1">
      <c r="B102"/>
      <c r="C102" s="126" t="s">
        <v>1365</v>
      </c>
      <c r="D102" s="126"/>
      <c r="E102" s="127" t="s">
        <v>26</v>
      </c>
      <c r="F102" s="127"/>
      <c r="G102" s="128">
        <v>12.866859746031272</v>
      </c>
      <c r="H102" s="129">
        <f>G102*$H$60</f>
        <v>650.80576595426169</v>
      </c>
      <c r="I102" s="6" t="s">
        <v>1286</v>
      </c>
      <c r="J102" s="489"/>
      <c r="K102" s="489"/>
      <c r="L102" s="489"/>
      <c r="M102" s="489"/>
      <c r="N102" s="489"/>
    </row>
    <row r="103" spans="2:15" ht="29.15" customHeight="1">
      <c r="B103" s="519"/>
      <c r="C103" s="126" t="s">
        <v>1338</v>
      </c>
      <c r="D103" s="126"/>
      <c r="E103" s="127" t="s">
        <v>49</v>
      </c>
      <c r="F103" s="127"/>
      <c r="G103" s="128">
        <v>10.616908928571426</v>
      </c>
      <c r="H103" s="129">
        <f>G103*$H$60</f>
        <v>537.00325360714271</v>
      </c>
      <c r="I103" s="6" t="s">
        <v>1286</v>
      </c>
      <c r="J103" s="489"/>
      <c r="K103" s="489"/>
      <c r="L103" s="489"/>
      <c r="M103" s="489"/>
      <c r="N103" s="489"/>
    </row>
    <row r="104" spans="2:15" ht="29.15" customHeight="1">
      <c r="B104" s="519"/>
      <c r="C104" s="126" t="s">
        <v>50</v>
      </c>
      <c r="D104" s="126"/>
      <c r="E104" s="127" t="s">
        <v>31</v>
      </c>
      <c r="F104" s="127"/>
      <c r="G104" s="128">
        <v>9.7193652575242542</v>
      </c>
      <c r="H104" s="129">
        <f>G104*$H$60</f>
        <v>491.60549472557676</v>
      </c>
      <c r="I104" s="6" t="s">
        <v>1286</v>
      </c>
      <c r="J104" s="489"/>
      <c r="K104" s="489"/>
      <c r="L104" s="489"/>
      <c r="M104" s="489"/>
      <c r="N104" s="489"/>
    </row>
    <row r="105" spans="2:15" ht="29.15" customHeight="1">
      <c r="B105" s="519"/>
      <c r="C105" s="126"/>
      <c r="D105" s="126"/>
      <c r="E105" s="127" t="s">
        <v>1333</v>
      </c>
      <c r="F105" s="127"/>
      <c r="G105" s="128">
        <v>7.0667687683013511</v>
      </c>
      <c r="H105" s="129">
        <f t="shared" ref="H105:H106" si="4">G105*$H$60</f>
        <v>357.43716430068235</v>
      </c>
      <c r="I105" s="6" t="s">
        <v>1286</v>
      </c>
      <c r="J105" s="489"/>
      <c r="K105" s="489"/>
      <c r="L105" s="489"/>
      <c r="M105" s="489"/>
      <c r="N105" s="489"/>
    </row>
    <row r="106" spans="2:15" ht="29.15" customHeight="1">
      <c r="B106" s="519"/>
      <c r="C106" s="550" t="s">
        <v>1276</v>
      </c>
      <c r="D106" s="610" t="s">
        <v>1233</v>
      </c>
      <c r="E106" s="131" t="s">
        <v>1228</v>
      </c>
      <c r="F106" s="552" t="s">
        <v>1231</v>
      </c>
      <c r="G106" s="440">
        <v>2.0926469015132376</v>
      </c>
      <c r="H106" s="132">
        <f t="shared" si="4"/>
        <v>105.84608027853956</v>
      </c>
      <c r="I106" s="6" t="s">
        <v>1286</v>
      </c>
      <c r="J106" s="489"/>
      <c r="K106" s="489"/>
      <c r="L106" s="489"/>
      <c r="M106" s="489"/>
      <c r="N106" s="489"/>
    </row>
    <row r="107" spans="2:15" ht="29.15" customHeight="1">
      <c r="B107" s="519"/>
      <c r="C107" s="35"/>
      <c r="D107" s="37"/>
      <c r="E107" s="67"/>
      <c r="F107" s="629"/>
      <c r="G107" s="121"/>
      <c r="H107" s="68"/>
      <c r="I107" s="6"/>
      <c r="J107" s="489"/>
      <c r="K107" s="489"/>
      <c r="L107" s="489"/>
      <c r="M107" s="489"/>
      <c r="N107" s="489"/>
    </row>
    <row r="108" spans="2:15" ht="52.5" customHeight="1">
      <c r="B108" s="469"/>
      <c r="C108" s="630" t="s">
        <v>1294</v>
      </c>
      <c r="D108" s="631"/>
      <c r="E108" s="632" t="s">
        <v>12</v>
      </c>
      <c r="F108" s="559" t="s">
        <v>1280</v>
      </c>
      <c r="G108" s="633">
        <v>12.08911</v>
      </c>
      <c r="H108" s="634">
        <f t="shared" si="3"/>
        <v>611.46718379999993</v>
      </c>
      <c r="I108" s="6" t="s">
        <v>1285</v>
      </c>
      <c r="J108" s="489"/>
      <c r="K108" s="489"/>
      <c r="L108" s="489"/>
      <c r="M108" s="489"/>
      <c r="N108" s="489"/>
    </row>
    <row r="109" spans="2:15" ht="52.5" customHeight="1">
      <c r="B109" s="686"/>
      <c r="C109" s="216" t="s">
        <v>1281</v>
      </c>
      <c r="D109" s="635"/>
      <c r="E109" s="636" t="s">
        <v>12</v>
      </c>
      <c r="F109" s="629" t="s">
        <v>1280</v>
      </c>
      <c r="G109" s="443">
        <v>12.08911</v>
      </c>
      <c r="H109" s="637">
        <f t="shared" si="3"/>
        <v>611.46718379999993</v>
      </c>
      <c r="I109" s="6" t="s">
        <v>1285</v>
      </c>
      <c r="J109" s="489"/>
      <c r="K109" s="489"/>
      <c r="L109" s="489"/>
      <c r="M109" s="489"/>
      <c r="N109" s="489"/>
    </row>
    <row r="110" spans="2:15" ht="52.5" customHeight="1">
      <c r="B110" s="645"/>
      <c r="C110" s="638" t="s">
        <v>1295</v>
      </c>
      <c r="D110" s="631"/>
      <c r="E110" s="632" t="s">
        <v>19</v>
      </c>
      <c r="F110" s="559" t="s">
        <v>56</v>
      </c>
      <c r="G110" s="633">
        <v>11.39798</v>
      </c>
      <c r="H110" s="634">
        <f t="shared" si="3"/>
        <v>576.50982839999995</v>
      </c>
      <c r="I110" s="6" t="s">
        <v>1285</v>
      </c>
      <c r="J110" s="489"/>
      <c r="K110" s="489"/>
      <c r="L110" s="489"/>
      <c r="M110" s="489"/>
      <c r="N110" s="489"/>
    </row>
    <row r="111" spans="2:15" ht="22.4" customHeight="1">
      <c r="B111" s="645"/>
      <c r="C111" s="134" t="s">
        <v>57</v>
      </c>
      <c r="D111" s="126"/>
      <c r="E111" s="127" t="s">
        <v>12</v>
      </c>
      <c r="F111" s="671" t="s">
        <v>1282</v>
      </c>
      <c r="G111" s="128">
        <v>15.635182464000007</v>
      </c>
      <c r="H111" s="129">
        <f t="shared" si="3"/>
        <v>790.82752902912034</v>
      </c>
      <c r="I111" s="6" t="s">
        <v>1285</v>
      </c>
      <c r="J111" s="489"/>
      <c r="K111" s="489"/>
      <c r="L111" s="489"/>
      <c r="M111" s="489"/>
      <c r="N111" s="489"/>
    </row>
    <row r="112" spans="2:15" ht="22.4" customHeight="1">
      <c r="B112" s="645"/>
      <c r="C112" s="126" t="s">
        <v>1296</v>
      </c>
      <c r="D112" s="126"/>
      <c r="E112" s="127" t="s">
        <v>19</v>
      </c>
      <c r="F112" s="672"/>
      <c r="G112" s="128">
        <v>13.952228796000004</v>
      </c>
      <c r="H112" s="129">
        <f t="shared" si="3"/>
        <v>705.70373250168018</v>
      </c>
      <c r="I112" s="6" t="s">
        <v>1285</v>
      </c>
      <c r="J112" s="489"/>
      <c r="K112" s="489"/>
      <c r="L112" s="489"/>
      <c r="M112" s="489"/>
      <c r="N112" s="489"/>
    </row>
    <row r="113" spans="2:14" ht="22.4" customHeight="1">
      <c r="B113" s="645"/>
      <c r="C113" s="318"/>
      <c r="D113" s="126"/>
      <c r="E113" s="127" t="s">
        <v>1362</v>
      </c>
      <c r="F113" s="672"/>
      <c r="G113" s="128">
        <v>13.571280000000002</v>
      </c>
      <c r="H113" s="129">
        <f t="shared" si="3"/>
        <v>686.43534240000008</v>
      </c>
      <c r="I113" s="6" t="s">
        <v>1285</v>
      </c>
      <c r="J113" s="489"/>
      <c r="K113" s="489"/>
      <c r="L113" s="489"/>
      <c r="M113" s="489"/>
      <c r="N113" s="489"/>
    </row>
    <row r="114" spans="2:14" ht="22.4" customHeight="1">
      <c r="B114" s="645"/>
      <c r="C114" s="318"/>
      <c r="D114" s="126"/>
      <c r="E114" s="127" t="s">
        <v>26</v>
      </c>
      <c r="F114" s="672"/>
      <c r="G114" s="128" t="s">
        <v>1310</v>
      </c>
      <c r="H114" s="129"/>
      <c r="I114" s="6" t="s">
        <v>1285</v>
      </c>
      <c r="J114" s="489"/>
      <c r="K114" s="489"/>
      <c r="L114" s="489"/>
      <c r="M114" s="489"/>
      <c r="N114" s="489"/>
    </row>
    <row r="115" spans="2:14" ht="22.4" customHeight="1">
      <c r="B115" s="29" t="s">
        <v>62</v>
      </c>
      <c r="C115" s="37"/>
      <c r="D115" s="37"/>
      <c r="E115" s="67"/>
      <c r="F115" s="67"/>
      <c r="G115" s="121"/>
      <c r="H115" s="135"/>
      <c r="I115" s="6"/>
      <c r="J115" s="489"/>
      <c r="K115" s="489"/>
      <c r="L115" s="489"/>
      <c r="M115" s="489"/>
      <c r="N115" s="489"/>
    </row>
    <row r="116" spans="2:14" s="102" customFormat="1" ht="22.4" customHeight="1">
      <c r="B116" s="29" t="s">
        <v>63</v>
      </c>
      <c r="C116" s="23"/>
      <c r="D116" s="23"/>
      <c r="E116" s="24"/>
      <c r="F116" s="27"/>
      <c r="G116" s="25"/>
      <c r="H116" s="26"/>
      <c r="I116" s="6"/>
      <c r="J116" s="489"/>
      <c r="K116" s="489"/>
      <c r="L116" s="489"/>
      <c r="M116" s="489"/>
      <c r="N116" s="489"/>
    </row>
    <row r="117" spans="2:14" s="102" customFormat="1" ht="22.4" customHeight="1">
      <c r="B117" s="29" t="s">
        <v>1297</v>
      </c>
      <c r="C117" s="23"/>
      <c r="D117" s="23"/>
      <c r="E117" s="24"/>
      <c r="F117" s="27"/>
      <c r="G117" s="25"/>
      <c r="H117" s="26"/>
      <c r="I117" s="6"/>
      <c r="J117" s="489"/>
      <c r="K117" s="489"/>
      <c r="L117" s="489"/>
      <c r="M117" s="489"/>
      <c r="N117" s="489"/>
    </row>
    <row r="118" spans="2:14" s="102" customFormat="1" ht="22.4" customHeight="1">
      <c r="B118" s="29" t="s">
        <v>1298</v>
      </c>
      <c r="C118" s="23"/>
      <c r="D118" s="23"/>
      <c r="E118" s="24"/>
      <c r="F118" s="27"/>
      <c r="G118" s="25"/>
      <c r="H118" s="26"/>
      <c r="I118" s="6"/>
      <c r="J118" s="489"/>
      <c r="K118" s="489"/>
      <c r="L118" s="489"/>
      <c r="M118" s="489"/>
      <c r="N118" s="489"/>
    </row>
    <row r="119" spans="2:14" s="102" customFormat="1" ht="22.4" customHeight="1">
      <c r="B119" s="373" t="s">
        <v>64</v>
      </c>
      <c r="C119" s="27"/>
      <c r="D119" s="23"/>
      <c r="E119" s="24"/>
      <c r="F119" s="29"/>
      <c r="G119" s="25"/>
      <c r="H119" s="26"/>
      <c r="I119" s="6"/>
      <c r="J119" s="489"/>
      <c r="K119" s="489"/>
      <c r="L119" s="489"/>
      <c r="M119" s="489"/>
      <c r="N119" s="489"/>
    </row>
    <row r="120" spans="2:14" ht="20.5" thickBot="1">
      <c r="I120" s="6"/>
      <c r="J120" s="489"/>
      <c r="K120" s="489"/>
      <c r="L120" s="489"/>
      <c r="M120" s="489"/>
      <c r="N120" s="489"/>
    </row>
    <row r="121" spans="2:14" s="102" customFormat="1" ht="22.4" customHeight="1" thickTop="1">
      <c r="B121" s="136" t="s">
        <v>65</v>
      </c>
      <c r="C121" s="137" t="s">
        <v>66</v>
      </c>
      <c r="D121" s="138" t="s">
        <v>67</v>
      </c>
      <c r="E121" s="139"/>
      <c r="F121" s="138"/>
      <c r="G121" s="138"/>
      <c r="H121" s="140"/>
      <c r="I121" s="6"/>
      <c r="J121" s="489"/>
      <c r="K121" s="489"/>
      <c r="L121" s="489"/>
      <c r="M121" s="489"/>
      <c r="N121" s="489"/>
    </row>
    <row r="122" spans="2:14" s="102" customFormat="1" ht="22.4" customHeight="1">
      <c r="B122" s="141" t="s">
        <v>19</v>
      </c>
      <c r="C122" s="142" t="s">
        <v>68</v>
      </c>
      <c r="D122" s="143" t="s">
        <v>69</v>
      </c>
      <c r="E122" s="143"/>
      <c r="F122" s="143"/>
      <c r="G122" s="143"/>
      <c r="H122" s="144"/>
      <c r="I122" s="6"/>
      <c r="J122" s="489"/>
      <c r="K122" s="489"/>
      <c r="L122" s="489"/>
      <c r="M122" s="489"/>
      <c r="N122" s="489"/>
    </row>
    <row r="123" spans="2:14" s="102" customFormat="1" ht="22.4" customHeight="1">
      <c r="B123" s="145" t="s">
        <v>1362</v>
      </c>
      <c r="C123" s="146" t="s">
        <v>70</v>
      </c>
      <c r="D123" s="147" t="s">
        <v>71</v>
      </c>
      <c r="E123" s="147"/>
      <c r="F123" s="147" t="s">
        <v>72</v>
      </c>
      <c r="G123" s="147"/>
      <c r="H123" s="148"/>
      <c r="I123" s="6"/>
      <c r="J123" s="489"/>
      <c r="K123" s="489"/>
      <c r="L123" s="489"/>
      <c r="M123" s="489"/>
      <c r="N123" s="489"/>
    </row>
    <row r="124" spans="2:14" s="153" customFormat="1" ht="22.4" customHeight="1">
      <c r="B124" s="149" t="s">
        <v>73</v>
      </c>
      <c r="C124" s="150" t="s">
        <v>74</v>
      </c>
      <c r="D124" s="151" t="s">
        <v>75</v>
      </c>
      <c r="E124" s="151"/>
      <c r="F124" s="151" t="s">
        <v>76</v>
      </c>
      <c r="G124" s="151"/>
      <c r="H124" s="152"/>
      <c r="I124" s="6"/>
      <c r="J124" s="489"/>
      <c r="K124" s="489"/>
      <c r="L124" s="489"/>
      <c r="M124" s="489"/>
      <c r="N124" s="489"/>
    </row>
    <row r="125" spans="2:14" s="102" customFormat="1" ht="22.4" customHeight="1">
      <c r="B125" s="141" t="s">
        <v>49</v>
      </c>
      <c r="C125" s="142" t="s">
        <v>70</v>
      </c>
      <c r="D125" s="143" t="s">
        <v>77</v>
      </c>
      <c r="E125" s="143"/>
      <c r="F125" s="143" t="s">
        <v>78</v>
      </c>
      <c r="G125" s="143"/>
      <c r="H125" s="144"/>
      <c r="I125" s="6"/>
      <c r="J125" s="489"/>
      <c r="K125" s="489"/>
      <c r="L125" s="489"/>
      <c r="M125" s="489"/>
      <c r="N125" s="489"/>
    </row>
    <row r="126" spans="2:14" s="102" customFormat="1" ht="22.4" customHeight="1">
      <c r="B126" s="141" t="s">
        <v>31</v>
      </c>
      <c r="C126" s="142" t="s">
        <v>74</v>
      </c>
      <c r="D126" s="143" t="s">
        <v>79</v>
      </c>
      <c r="E126" s="143"/>
      <c r="F126" s="143" t="s">
        <v>80</v>
      </c>
      <c r="G126" s="143"/>
      <c r="H126" s="144"/>
      <c r="I126" s="6"/>
      <c r="J126" s="489"/>
      <c r="K126" s="489"/>
      <c r="L126" s="489"/>
      <c r="M126" s="489"/>
      <c r="N126" s="489"/>
    </row>
    <row r="127" spans="2:14" s="102" customFormat="1" ht="22.4" customHeight="1" thickBot="1">
      <c r="B127" s="154" t="s">
        <v>1334</v>
      </c>
      <c r="C127" s="155" t="s">
        <v>1349</v>
      </c>
      <c r="D127" s="156" t="s">
        <v>1348</v>
      </c>
      <c r="E127" s="157"/>
      <c r="F127" s="156"/>
      <c r="G127" s="156"/>
      <c r="H127" s="158"/>
      <c r="I127" s="6"/>
      <c r="J127" s="489"/>
      <c r="K127" s="489"/>
      <c r="L127" s="489"/>
      <c r="M127" s="489"/>
      <c r="N127" s="489"/>
    </row>
    <row r="128" spans="2:14" s="102" customFormat="1" ht="22.4" customHeight="1" thickTop="1">
      <c r="B128" s="29" t="s">
        <v>81</v>
      </c>
      <c r="C128" s="27"/>
      <c r="D128" s="23"/>
      <c r="E128" s="24"/>
      <c r="F128" s="24"/>
      <c r="G128" s="25"/>
      <c r="H128" s="26"/>
      <c r="I128" s="6"/>
      <c r="J128" s="489"/>
      <c r="K128" s="489"/>
      <c r="L128" s="489"/>
      <c r="M128" s="489"/>
      <c r="N128" s="489"/>
    </row>
    <row r="129" spans="2:14" s="102" customFormat="1" ht="22.4" customHeight="1">
      <c r="B129" s="29" t="s">
        <v>82</v>
      </c>
      <c r="C129" s="27"/>
      <c r="D129" s="23"/>
      <c r="E129" s="24"/>
      <c r="F129" s="24"/>
      <c r="G129" s="25"/>
      <c r="H129" s="26"/>
      <c r="I129" s="6"/>
      <c r="J129" s="489"/>
      <c r="K129" s="489"/>
      <c r="L129" s="489"/>
      <c r="M129" s="489"/>
      <c r="N129" s="489"/>
    </row>
    <row r="130" spans="2:14" s="102" customFormat="1" ht="22.4" customHeight="1">
      <c r="B130" s="29" t="s">
        <v>83</v>
      </c>
      <c r="C130" s="27"/>
      <c r="D130" s="23"/>
      <c r="E130" s="24"/>
      <c r="F130" s="24"/>
      <c r="G130" s="25"/>
      <c r="H130" s="26"/>
      <c r="I130" s="6"/>
      <c r="J130" s="489"/>
      <c r="K130" s="489"/>
      <c r="L130" s="489"/>
      <c r="M130" s="489"/>
      <c r="N130" s="489"/>
    </row>
    <row r="131" spans="2:14" s="102" customFormat="1" ht="22.4" customHeight="1">
      <c r="B131" s="29" t="s">
        <v>84</v>
      </c>
      <c r="C131" s="27"/>
      <c r="D131" s="23"/>
      <c r="E131" s="24"/>
      <c r="F131" s="24"/>
      <c r="G131" s="25"/>
      <c r="H131" s="26"/>
      <c r="I131" s="6"/>
      <c r="J131" s="489"/>
      <c r="K131" s="489"/>
      <c r="L131" s="489"/>
      <c r="M131" s="489"/>
      <c r="N131" s="489"/>
    </row>
    <row r="132" spans="2:14" s="102" customFormat="1" ht="22.4" customHeight="1">
      <c r="B132" s="29" t="s">
        <v>85</v>
      </c>
      <c r="C132" s="23"/>
      <c r="D132" s="23"/>
      <c r="E132" s="24"/>
      <c r="F132" s="24"/>
      <c r="G132" s="373" t="s">
        <v>64</v>
      </c>
      <c r="H132" s="26"/>
      <c r="I132" s="6"/>
      <c r="J132" s="489"/>
      <c r="K132" s="489"/>
      <c r="L132" s="489"/>
      <c r="M132" s="489"/>
      <c r="N132" s="489"/>
    </row>
    <row r="133" spans="2:14" s="102" customFormat="1" ht="22.4" customHeight="1">
      <c r="B133" s="118"/>
      <c r="C133" s="23"/>
      <c r="D133" s="23"/>
      <c r="E133" s="24"/>
      <c r="F133" s="24"/>
      <c r="G133" s="25"/>
      <c r="H133" s="26"/>
      <c r="I133" s="6"/>
      <c r="J133" s="489"/>
      <c r="K133" s="489"/>
      <c r="L133" s="489"/>
      <c r="M133" s="489"/>
      <c r="N133" s="489"/>
    </row>
    <row r="134" spans="2:14" s="102" customFormat="1" ht="22.4" customHeight="1">
      <c r="B134" s="18" t="s">
        <v>86</v>
      </c>
      <c r="C134" s="19"/>
      <c r="D134" s="19"/>
      <c r="E134" s="20"/>
      <c r="F134" s="20"/>
      <c r="G134" s="21"/>
      <c r="H134" s="21"/>
      <c r="I134" s="6"/>
      <c r="J134" s="489"/>
      <c r="K134" s="489"/>
      <c r="L134" s="489"/>
      <c r="M134" s="489"/>
      <c r="N134" s="489"/>
    </row>
    <row r="135" spans="2:14" s="102" customFormat="1" ht="63.65" customHeight="1">
      <c r="B135" s="30" t="s">
        <v>4</v>
      </c>
      <c r="C135" s="31" t="s">
        <v>5</v>
      </c>
      <c r="D135" s="30" t="s">
        <v>6</v>
      </c>
      <c r="E135" s="30" t="s">
        <v>87</v>
      </c>
      <c r="F135" s="30" t="s">
        <v>1323</v>
      </c>
      <c r="G135" s="53" t="s">
        <v>88</v>
      </c>
      <c r="H135" s="53" t="s">
        <v>89</v>
      </c>
      <c r="I135" s="6"/>
      <c r="J135" s="489"/>
      <c r="K135" s="489"/>
      <c r="L135" s="489"/>
      <c r="M135" s="489"/>
      <c r="N135" s="489"/>
    </row>
    <row r="136" spans="2:14" s="102" customFormat="1" ht="29.25" customHeight="1">
      <c r="B136" s="685" t="s">
        <v>1325</v>
      </c>
      <c r="C136" s="691" t="s">
        <v>1322</v>
      </c>
      <c r="D136" s="264" t="s">
        <v>91</v>
      </c>
      <c r="E136" s="265" t="s">
        <v>92</v>
      </c>
      <c r="F136" s="261"/>
      <c r="G136" s="596">
        <v>42.535564562986579</v>
      </c>
      <c r="H136" s="266">
        <f t="shared" ref="H136:H145" si="5">G136*$H$60</f>
        <v>2151.448855595861</v>
      </c>
      <c r="I136" s="6" t="s">
        <v>1285</v>
      </c>
      <c r="J136" s="489"/>
      <c r="K136" s="489"/>
      <c r="L136" s="489"/>
      <c r="M136" s="489"/>
      <c r="N136" s="489"/>
    </row>
    <row r="137" spans="2:14" s="102" customFormat="1" ht="26.5" customHeight="1">
      <c r="B137" s="652"/>
      <c r="C137" s="691"/>
      <c r="D137" s="264" t="s">
        <v>93</v>
      </c>
      <c r="E137" s="265">
        <v>41</v>
      </c>
      <c r="F137" s="261"/>
      <c r="G137" s="596">
        <v>46.99344099999999</v>
      </c>
      <c r="H137" s="266">
        <f t="shared" si="5"/>
        <v>2376.9282457799995</v>
      </c>
      <c r="I137" s="6" t="s">
        <v>1285</v>
      </c>
      <c r="J137" s="489"/>
      <c r="K137" s="489"/>
      <c r="L137" s="489"/>
      <c r="M137" s="489"/>
      <c r="N137" s="489"/>
    </row>
    <row r="138" spans="2:14" s="102" customFormat="1" ht="22.4" customHeight="1">
      <c r="B138" s="652"/>
      <c r="C138" s="691"/>
      <c r="D138" s="264" t="s">
        <v>94</v>
      </c>
      <c r="E138" s="265" t="s">
        <v>95</v>
      </c>
      <c r="F138" s="261"/>
      <c r="G138" s="596">
        <v>38.934742649390245</v>
      </c>
      <c r="H138" s="266">
        <f t="shared" si="5"/>
        <v>1969.3192832061586</v>
      </c>
      <c r="I138" s="6" t="s">
        <v>1285</v>
      </c>
      <c r="J138" s="489"/>
      <c r="K138" s="489"/>
      <c r="L138" s="489"/>
      <c r="M138" s="489"/>
      <c r="N138" s="489"/>
    </row>
    <row r="139" spans="2:14" s="102" customFormat="1" ht="22.4" customHeight="1">
      <c r="B139" s="652"/>
      <c r="C139" s="691"/>
      <c r="D139" s="264" t="s">
        <v>96</v>
      </c>
      <c r="E139" s="265" t="s">
        <v>95</v>
      </c>
      <c r="F139" s="261"/>
      <c r="G139" s="596">
        <v>36.367616760419452</v>
      </c>
      <c r="H139" s="266">
        <f t="shared" si="5"/>
        <v>1839.4740557420157</v>
      </c>
      <c r="I139" s="6" t="s">
        <v>1285</v>
      </c>
      <c r="J139" s="489"/>
      <c r="K139" s="489"/>
      <c r="L139" s="489"/>
      <c r="M139" s="489"/>
      <c r="N139" s="489"/>
    </row>
    <row r="140" spans="2:14" s="102" customFormat="1" ht="22.4" customHeight="1">
      <c r="B140" s="652"/>
      <c r="C140" s="691"/>
      <c r="D140" s="264" t="s">
        <v>97</v>
      </c>
      <c r="E140" s="265" t="s">
        <v>95</v>
      </c>
      <c r="F140" s="261"/>
      <c r="G140" s="596">
        <v>35.106872712724915</v>
      </c>
      <c r="H140" s="266">
        <f t="shared" si="5"/>
        <v>1775.7056218096261</v>
      </c>
      <c r="I140" s="6" t="s">
        <v>1285</v>
      </c>
      <c r="J140" s="489"/>
      <c r="K140" s="489"/>
      <c r="L140" s="489"/>
      <c r="M140" s="489"/>
      <c r="N140" s="489"/>
    </row>
    <row r="141" spans="2:14" s="102" customFormat="1" ht="22.4" customHeight="1">
      <c r="B141" s="652"/>
      <c r="C141" s="692" t="s">
        <v>1321</v>
      </c>
      <c r="D141" s="263" t="s">
        <v>91</v>
      </c>
      <c r="E141" s="322" t="s">
        <v>92</v>
      </c>
      <c r="F141" s="262"/>
      <c r="G141" s="597">
        <v>32.892850996475119</v>
      </c>
      <c r="H141" s="267">
        <f t="shared" si="5"/>
        <v>1663.7204034017113</v>
      </c>
      <c r="I141" s="6" t="s">
        <v>1285</v>
      </c>
      <c r="J141" s="489"/>
      <c r="K141" s="489"/>
      <c r="L141" s="489"/>
      <c r="M141" s="489"/>
      <c r="N141" s="489"/>
    </row>
    <row r="142" spans="2:14" s="102" customFormat="1" ht="22.4" customHeight="1">
      <c r="B142" s="652"/>
      <c r="C142" s="692"/>
      <c r="D142" s="263" t="s">
        <v>93</v>
      </c>
      <c r="E142" s="322">
        <v>41</v>
      </c>
      <c r="F142" s="262"/>
      <c r="G142" s="597">
        <v>36.339093139430886</v>
      </c>
      <c r="H142" s="267">
        <f t="shared" si="5"/>
        <v>1838.0313309924143</v>
      </c>
      <c r="I142" s="6" t="s">
        <v>1285</v>
      </c>
      <c r="J142" s="489"/>
      <c r="K142" s="489"/>
      <c r="L142" s="489"/>
      <c r="M142" s="489"/>
      <c r="N142" s="489"/>
    </row>
    <row r="143" spans="2:14" s="102" customFormat="1" ht="22.4" customHeight="1">
      <c r="B143" s="652"/>
      <c r="C143" s="692"/>
      <c r="D143" s="263" t="s">
        <v>94</v>
      </c>
      <c r="E143" s="322" t="s">
        <v>95</v>
      </c>
      <c r="F143" s="262"/>
      <c r="G143" s="597">
        <v>29.750136691072544</v>
      </c>
      <c r="H143" s="267">
        <f t="shared" si="5"/>
        <v>1504.7619138344492</v>
      </c>
      <c r="I143" s="6" t="s">
        <v>1285</v>
      </c>
      <c r="J143" s="489"/>
      <c r="K143" s="489"/>
      <c r="L143" s="489"/>
      <c r="M143" s="489"/>
      <c r="N143" s="489"/>
    </row>
    <row r="144" spans="2:14" s="102" customFormat="1" ht="22.4" customHeight="1">
      <c r="B144" s="652"/>
      <c r="C144" s="692"/>
      <c r="D144" s="263" t="s">
        <v>96</v>
      </c>
      <c r="E144" s="322" t="s">
        <v>95</v>
      </c>
      <c r="F144" s="262"/>
      <c r="G144" s="597">
        <v>27.542408426557664</v>
      </c>
      <c r="H144" s="267">
        <f t="shared" si="5"/>
        <v>1393.0950182152867</v>
      </c>
      <c r="I144" s="6" t="s">
        <v>1285</v>
      </c>
      <c r="J144" s="489"/>
      <c r="K144" s="489"/>
      <c r="L144" s="489"/>
      <c r="M144" s="489"/>
      <c r="N144" s="489"/>
    </row>
    <row r="145" spans="2:14" s="102" customFormat="1" ht="22.4" customHeight="1">
      <c r="B145" s="652"/>
      <c r="C145" s="693"/>
      <c r="D145" s="263" t="s">
        <v>97</v>
      </c>
      <c r="E145" s="322" t="s">
        <v>95</v>
      </c>
      <c r="F145" s="262"/>
      <c r="G145" s="597">
        <v>26.184684067502012</v>
      </c>
      <c r="H145" s="267">
        <f t="shared" si="5"/>
        <v>1324.4213201342518</v>
      </c>
      <c r="I145" s="6" t="s">
        <v>1285</v>
      </c>
      <c r="J145" s="489"/>
      <c r="K145" s="489"/>
      <c r="L145" s="489"/>
      <c r="M145" s="489"/>
      <c r="N145" s="489"/>
    </row>
    <row r="146" spans="2:14" s="102" customFormat="1" ht="22.4" customHeight="1">
      <c r="B146" s="652"/>
      <c r="C146" s="563"/>
      <c r="D146" s="561" t="s">
        <v>12</v>
      </c>
      <c r="E146" s="307" t="s">
        <v>98</v>
      </c>
      <c r="F146" s="600" t="s">
        <v>90</v>
      </c>
      <c r="G146" s="442">
        <v>28.83378061048796</v>
      </c>
      <c r="H146" s="309">
        <f t="shared" ref="H146:H159" si="6">G146*$H$60</f>
        <v>1458.4126232784809</v>
      </c>
      <c r="I146" s="6" t="s">
        <v>1286</v>
      </c>
      <c r="J146" s="489"/>
      <c r="K146" s="489"/>
      <c r="L146" s="489"/>
      <c r="M146" s="489"/>
      <c r="N146" s="489"/>
    </row>
    <row r="147" spans="2:14" s="102" customFormat="1" ht="22.4" customHeight="1">
      <c r="B147" s="652"/>
      <c r="C147" s="564" t="s">
        <v>1319</v>
      </c>
      <c r="D147" s="561" t="s">
        <v>19</v>
      </c>
      <c r="E147" s="307" t="s">
        <v>99</v>
      </c>
      <c r="F147" s="600" t="s">
        <v>90</v>
      </c>
      <c r="G147" s="442">
        <v>24.48073873082723</v>
      </c>
      <c r="H147" s="309">
        <f t="shared" si="6"/>
        <v>1238.2357650052413</v>
      </c>
      <c r="I147" s="6" t="s">
        <v>1286</v>
      </c>
      <c r="J147" s="489"/>
      <c r="K147" s="489"/>
      <c r="L147" s="489"/>
      <c r="M147" s="489"/>
      <c r="N147" s="489"/>
    </row>
    <row r="148" spans="2:14" s="102" customFormat="1" ht="22.4" customHeight="1">
      <c r="B148" s="652"/>
      <c r="C148" s="564" t="s">
        <v>1287</v>
      </c>
      <c r="D148" s="561" t="s">
        <v>1362</v>
      </c>
      <c r="E148" s="307" t="s">
        <v>100</v>
      </c>
      <c r="F148" s="600" t="s">
        <v>90</v>
      </c>
      <c r="G148" s="442">
        <v>22.343350644959653</v>
      </c>
      <c r="H148" s="309">
        <f t="shared" si="6"/>
        <v>1130.1266756220591</v>
      </c>
      <c r="I148" s="6" t="s">
        <v>1286</v>
      </c>
      <c r="J148" s="489"/>
      <c r="K148" s="489"/>
      <c r="L148" s="489"/>
      <c r="M148" s="489"/>
      <c r="N148" s="489"/>
    </row>
    <row r="149" spans="2:14" s="102" customFormat="1" ht="22.4" customHeight="1">
      <c r="B149" s="652"/>
      <c r="C149" s="565"/>
      <c r="D149" s="561" t="s">
        <v>26</v>
      </c>
      <c r="E149" s="307" t="s">
        <v>101</v>
      </c>
      <c r="F149" s="600" t="s">
        <v>90</v>
      </c>
      <c r="G149" s="442">
        <v>21.310700000000001</v>
      </c>
      <c r="H149" s="309">
        <f t="shared" si="6"/>
        <v>1077.8952059999999</v>
      </c>
      <c r="I149" s="6" t="s">
        <v>1286</v>
      </c>
      <c r="J149" s="489"/>
      <c r="K149" s="489"/>
      <c r="L149" s="489"/>
      <c r="M149" s="489"/>
      <c r="N149" s="489"/>
    </row>
    <row r="150" spans="2:14" s="102" customFormat="1" ht="22.4" customHeight="1">
      <c r="B150" s="652"/>
      <c r="C150" s="673" t="s">
        <v>1320</v>
      </c>
      <c r="D150" s="601" t="s">
        <v>12</v>
      </c>
      <c r="E150" s="322" t="s">
        <v>98</v>
      </c>
      <c r="F150" s="602" t="s">
        <v>1324</v>
      </c>
      <c r="G150" s="597">
        <v>28.28</v>
      </c>
      <c r="H150" s="267">
        <f t="shared" ref="H150:H154" si="7">G150*$H$60</f>
        <v>1430.4023999999999</v>
      </c>
      <c r="I150" s="6" t="s">
        <v>1286</v>
      </c>
      <c r="J150" s="489"/>
      <c r="K150" s="489"/>
      <c r="L150" s="489"/>
      <c r="M150" s="489"/>
      <c r="N150" s="489"/>
    </row>
    <row r="151" spans="2:14" s="102" customFormat="1" ht="22.4" customHeight="1">
      <c r="B151" s="652"/>
      <c r="C151" s="674"/>
      <c r="D151" s="601" t="s">
        <v>19</v>
      </c>
      <c r="E151" s="322" t="s">
        <v>99</v>
      </c>
      <c r="F151" s="602" t="s">
        <v>1324</v>
      </c>
      <c r="G151" s="597">
        <v>23.93</v>
      </c>
      <c r="H151" s="267">
        <f t="shared" si="7"/>
        <v>1210.3794</v>
      </c>
      <c r="I151" s="6" t="s">
        <v>1286</v>
      </c>
      <c r="J151" s="489"/>
      <c r="K151" s="489"/>
      <c r="L151" s="489"/>
      <c r="M151" s="489"/>
      <c r="N151" s="489"/>
    </row>
    <row r="152" spans="2:14" s="102" customFormat="1" ht="22.4" customHeight="1">
      <c r="B152" s="652"/>
      <c r="C152" s="674"/>
      <c r="D152" s="601" t="s">
        <v>1362</v>
      </c>
      <c r="E152" s="322" t="s">
        <v>100</v>
      </c>
      <c r="F152" s="602" t="s">
        <v>1324</v>
      </c>
      <c r="G152" s="597">
        <v>21.79</v>
      </c>
      <c r="H152" s="267">
        <f t="shared" si="7"/>
        <v>1102.1381999999999</v>
      </c>
      <c r="I152" s="6" t="s">
        <v>1286</v>
      </c>
      <c r="J152" s="489"/>
      <c r="K152" s="489"/>
      <c r="L152" s="489"/>
      <c r="M152" s="489"/>
      <c r="N152" s="489"/>
    </row>
    <row r="153" spans="2:14" s="102" customFormat="1" ht="22.4" customHeight="1">
      <c r="B153" s="652"/>
      <c r="C153" s="674"/>
      <c r="D153" s="601" t="s">
        <v>26</v>
      </c>
      <c r="E153" s="322" t="s">
        <v>101</v>
      </c>
      <c r="F153" s="602" t="s">
        <v>1324</v>
      </c>
      <c r="G153" s="597">
        <v>20.76</v>
      </c>
      <c r="H153" s="267">
        <f t="shared" si="7"/>
        <v>1050.0408</v>
      </c>
      <c r="I153" s="6" t="s">
        <v>1286</v>
      </c>
      <c r="K153" s="489"/>
      <c r="L153" s="489"/>
      <c r="M153" s="489"/>
      <c r="N153" s="489"/>
    </row>
    <row r="154" spans="2:14" s="102" customFormat="1" ht="22.4" customHeight="1">
      <c r="B154" s="652"/>
      <c r="C154" s="674"/>
      <c r="D154" s="601" t="s">
        <v>49</v>
      </c>
      <c r="E154" s="322" t="s">
        <v>1326</v>
      </c>
      <c r="F154" s="602" t="s">
        <v>1324</v>
      </c>
      <c r="G154" s="597">
        <v>17.073243214285711</v>
      </c>
      <c r="H154" s="267">
        <f t="shared" si="7"/>
        <v>863.56464177857117</v>
      </c>
      <c r="I154" s="6" t="s">
        <v>1286</v>
      </c>
      <c r="K154" s="489"/>
      <c r="L154" s="489"/>
      <c r="M154" s="489"/>
      <c r="N154" s="489"/>
    </row>
    <row r="155" spans="2:14" s="102" customFormat="1" ht="22.4" customHeight="1">
      <c r="B155" s="652"/>
      <c r="C155" s="674"/>
      <c r="D155" s="601" t="s">
        <v>31</v>
      </c>
      <c r="E155" s="322" t="s">
        <v>1327</v>
      </c>
      <c r="F155" s="602" t="s">
        <v>1324</v>
      </c>
      <c r="G155" s="597">
        <v>15.681683544303796</v>
      </c>
      <c r="H155" s="267">
        <f>G155*$H$60</f>
        <v>793.17955367088598</v>
      </c>
      <c r="I155" s="6" t="s">
        <v>1286</v>
      </c>
      <c r="K155" s="489"/>
      <c r="L155" s="489"/>
      <c r="M155" s="489"/>
      <c r="N155" s="489"/>
    </row>
    <row r="156" spans="2:14" s="102" customFormat="1" ht="22.4" customHeight="1">
      <c r="B156" s="652"/>
      <c r="C156" s="675"/>
      <c r="D156" s="601" t="s">
        <v>1334</v>
      </c>
      <c r="E156" s="611" t="s">
        <v>1337</v>
      </c>
      <c r="F156" s="602" t="s">
        <v>1324</v>
      </c>
      <c r="G156" s="597">
        <v>11.70274891365955</v>
      </c>
      <c r="H156" s="267">
        <f>G156*$H$60</f>
        <v>591.92504005290004</v>
      </c>
      <c r="I156" s="6" t="s">
        <v>1286</v>
      </c>
      <c r="K156" s="489"/>
      <c r="L156" s="489"/>
      <c r="M156" s="489"/>
      <c r="N156" s="489"/>
    </row>
    <row r="157" spans="2:14" s="102" customFormat="1" ht="22.4" customHeight="1">
      <c r="B157" s="652"/>
      <c r="C157" s="562" t="s">
        <v>102</v>
      </c>
      <c r="D157" s="438" t="s">
        <v>103</v>
      </c>
      <c r="E157" s="599" t="s">
        <v>104</v>
      </c>
      <c r="F157" s="261"/>
      <c r="G157" s="596">
        <v>31.749012558372222</v>
      </c>
      <c r="H157" s="266">
        <f t="shared" si="6"/>
        <v>1605.8650552024669</v>
      </c>
      <c r="I157" s="6" t="s">
        <v>1285</v>
      </c>
      <c r="J157" s="489"/>
      <c r="K157" s="489"/>
      <c r="L157" s="489"/>
      <c r="M157" s="489"/>
      <c r="N157" s="489"/>
    </row>
    <row r="158" spans="2:14" s="102" customFormat="1" ht="22.4" customHeight="1">
      <c r="B158" s="652"/>
      <c r="C158" s="459" t="s">
        <v>105</v>
      </c>
      <c r="D158" s="438" t="s">
        <v>103</v>
      </c>
      <c r="E158" s="599" t="s">
        <v>104</v>
      </c>
      <c r="F158" s="261"/>
      <c r="G158" s="596">
        <v>34.384150277082981</v>
      </c>
      <c r="H158" s="266">
        <f t="shared" si="6"/>
        <v>1739.1503210148571</v>
      </c>
      <c r="I158" s="6" t="s">
        <v>1285</v>
      </c>
      <c r="J158" s="489"/>
      <c r="K158" s="489"/>
      <c r="L158" s="489"/>
      <c r="M158" s="489"/>
      <c r="N158" s="489"/>
    </row>
    <row r="159" spans="2:14" s="102" customFormat="1" ht="22.4" customHeight="1">
      <c r="B159" s="652"/>
      <c r="C159" s="459" t="s">
        <v>106</v>
      </c>
      <c r="D159" s="438" t="s">
        <v>103</v>
      </c>
      <c r="E159" s="599" t="s">
        <v>104</v>
      </c>
      <c r="F159" s="261"/>
      <c r="G159" s="596">
        <v>38.25652668048803</v>
      </c>
      <c r="H159" s="266">
        <f t="shared" si="6"/>
        <v>1935.0151194990844</v>
      </c>
      <c r="I159" s="6" t="s">
        <v>1285</v>
      </c>
      <c r="J159" s="489"/>
      <c r="K159" s="489"/>
      <c r="L159" s="489"/>
      <c r="M159" s="489"/>
      <c r="N159" s="489"/>
    </row>
    <row r="160" spans="2:14" s="102" customFormat="1" ht="22.4" customHeight="1">
      <c r="B160" s="652"/>
      <c r="C160" s="455" t="s">
        <v>107</v>
      </c>
      <c r="D160" s="310" t="s">
        <v>103</v>
      </c>
      <c r="E160" s="307" t="s">
        <v>104</v>
      </c>
      <c r="F160" s="308"/>
      <c r="G160" s="442">
        <v>38.882268156724081</v>
      </c>
      <c r="H160" s="266">
        <f t="shared" ref="H160" si="8">G160*$H$60</f>
        <v>1966.6651233671039</v>
      </c>
      <c r="I160" s="6" t="s">
        <v>1285</v>
      </c>
      <c r="J160" s="489"/>
      <c r="K160" s="489"/>
      <c r="L160" s="489"/>
      <c r="M160" s="489"/>
      <c r="N160" s="489"/>
    </row>
    <row r="161" spans="1:14" s="102" customFormat="1" ht="22.4" customHeight="1">
      <c r="B161" s="652"/>
      <c r="C161" s="455" t="s">
        <v>108</v>
      </c>
      <c r="D161" s="310" t="s">
        <v>103</v>
      </c>
      <c r="E161" s="307" t="s">
        <v>104</v>
      </c>
      <c r="F161" s="308"/>
      <c r="G161" s="442">
        <v>42.304632898073564</v>
      </c>
      <c r="H161" s="266">
        <f t="shared" ref="H161:H162" si="9">G161*$H$60</f>
        <v>2139.768331984561</v>
      </c>
      <c r="I161" s="6" t="s">
        <v>1285</v>
      </c>
      <c r="J161" s="489"/>
      <c r="K161" s="489"/>
      <c r="L161" s="489"/>
      <c r="M161" s="489"/>
      <c r="N161" s="489"/>
    </row>
    <row r="162" spans="1:14" s="102" customFormat="1" ht="22.4" customHeight="1">
      <c r="B162" s="652"/>
      <c r="C162" s="455" t="s">
        <v>109</v>
      </c>
      <c r="D162" s="310" t="s">
        <v>103</v>
      </c>
      <c r="E162" s="307" t="s">
        <v>104</v>
      </c>
      <c r="F162" s="308"/>
      <c r="G162" s="442">
        <v>47.143387578650916</v>
      </c>
      <c r="H162" s="266">
        <f t="shared" si="9"/>
        <v>2384.5125437281631</v>
      </c>
      <c r="I162" s="6" t="s">
        <v>1285</v>
      </c>
      <c r="J162" s="489"/>
      <c r="K162" s="489"/>
      <c r="L162" s="489"/>
      <c r="M162" s="489"/>
      <c r="N162" s="489"/>
    </row>
    <row r="163" spans="1:14" s="102" customFormat="1" ht="37.15" customHeight="1">
      <c r="B163" s="663"/>
      <c r="C163" s="566" t="s">
        <v>1288</v>
      </c>
      <c r="D163" s="567" t="s">
        <v>1232</v>
      </c>
      <c r="E163" s="516"/>
      <c r="F163" s="568" t="s">
        <v>1231</v>
      </c>
      <c r="G163" s="442">
        <v>4.6349999999999998</v>
      </c>
      <c r="H163" s="266">
        <f t="shared" ref="H163:H182" si="10">G163*$H$60</f>
        <v>234.43829999999997</v>
      </c>
      <c r="I163" s="6"/>
      <c r="J163" s="489"/>
      <c r="K163" s="489"/>
      <c r="L163" s="489"/>
      <c r="M163" s="489"/>
      <c r="N163" s="489"/>
    </row>
    <row r="164" spans="1:14" s="102" customFormat="1" ht="22.4" customHeight="1">
      <c r="B164" s="669" t="s">
        <v>110</v>
      </c>
      <c r="C164" s="669"/>
      <c r="D164" s="669"/>
      <c r="E164" s="669"/>
      <c r="F164" s="669"/>
      <c r="G164" s="669"/>
      <c r="H164" s="669"/>
      <c r="I164" s="6"/>
      <c r="J164" s="489"/>
      <c r="K164" s="489"/>
      <c r="L164" s="489"/>
      <c r="M164" s="489"/>
      <c r="N164" s="489"/>
    </row>
    <row r="165" spans="1:14" s="102" customFormat="1" ht="22.4" customHeight="1">
      <c r="B165" s="587" t="s">
        <v>1311</v>
      </c>
      <c r="C165" s="586"/>
      <c r="D165" s="586"/>
      <c r="E165" s="586"/>
      <c r="F165" s="586"/>
      <c r="G165" s="586"/>
      <c r="H165" s="586"/>
      <c r="I165" s="6"/>
      <c r="J165" s="489"/>
      <c r="K165" s="489"/>
      <c r="L165" s="489"/>
      <c r="M165" s="489"/>
      <c r="N165" s="489"/>
    </row>
    <row r="166" spans="1:14" s="102" customFormat="1" ht="22.4" customHeight="1">
      <c r="B166" s="30" t="s">
        <v>4</v>
      </c>
      <c r="C166" s="31" t="s">
        <v>5</v>
      </c>
      <c r="D166" s="30" t="s">
        <v>38</v>
      </c>
      <c r="E166" s="30" t="s">
        <v>39</v>
      </c>
      <c r="F166" s="30"/>
      <c r="G166" s="66" t="s">
        <v>113</v>
      </c>
      <c r="H166" s="66" t="s">
        <v>114</v>
      </c>
      <c r="I166" s="6"/>
      <c r="J166" s="489"/>
      <c r="K166" s="489"/>
      <c r="L166" s="489"/>
      <c r="M166" s="489"/>
      <c r="N166" s="489"/>
    </row>
    <row r="167" spans="1:14" s="102" customFormat="1" ht="22.4" customHeight="1">
      <c r="A167" s="575"/>
      <c r="C167" s="206" t="s">
        <v>1093</v>
      </c>
      <c r="D167" s="576" t="s">
        <v>1094</v>
      </c>
      <c r="E167" s="396" t="s">
        <v>1207</v>
      </c>
      <c r="F167" s="577" t="s">
        <v>1092</v>
      </c>
      <c r="G167" s="121">
        <v>24.829200000000004</v>
      </c>
      <c r="H167" s="68">
        <f t="shared" si="10"/>
        <v>1255.860936</v>
      </c>
      <c r="I167" s="6" t="s">
        <v>1285</v>
      </c>
      <c r="J167" s="489"/>
      <c r="K167" s="489"/>
      <c r="L167" s="489"/>
      <c r="M167" s="489"/>
      <c r="N167" s="489"/>
    </row>
    <row r="168" spans="1:14" s="102" customFormat="1" ht="22.4" customHeight="1">
      <c r="A168" s="575"/>
      <c r="C168" s="373"/>
      <c r="D168" s="578" t="s">
        <v>1095</v>
      </c>
      <c r="E168" s="396" t="s">
        <v>1208</v>
      </c>
      <c r="F168" s="577" t="s">
        <v>1096</v>
      </c>
      <c r="G168" s="121">
        <v>26.070660000000004</v>
      </c>
      <c r="H168" s="68">
        <f t="shared" si="10"/>
        <v>1318.6539828000002</v>
      </c>
      <c r="I168" s="6" t="s">
        <v>1285</v>
      </c>
      <c r="J168" s="489"/>
      <c r="K168" s="489"/>
      <c r="L168" s="489"/>
      <c r="M168" s="489"/>
      <c r="N168" s="489"/>
    </row>
    <row r="169" spans="1:14" s="102" customFormat="1" ht="22.4" customHeight="1">
      <c r="A169" s="575"/>
      <c r="C169" s="373"/>
      <c r="D169" s="578" t="s">
        <v>1097</v>
      </c>
      <c r="E169" s="396"/>
      <c r="F169" s="579" t="s">
        <v>1099</v>
      </c>
      <c r="G169" s="121">
        <v>26.318952000000003</v>
      </c>
      <c r="H169" s="68">
        <f t="shared" si="10"/>
        <v>1331.2125921600002</v>
      </c>
      <c r="I169" s="6" t="s">
        <v>1285</v>
      </c>
      <c r="J169" s="489"/>
      <c r="K169" s="489"/>
      <c r="L169" s="489"/>
      <c r="M169" s="489"/>
      <c r="N169" s="489"/>
    </row>
    <row r="170" spans="1:14" s="102" customFormat="1" ht="22.4" customHeight="1" thickBot="1">
      <c r="A170" s="575"/>
      <c r="C170" s="574"/>
      <c r="D170" s="582" t="s">
        <v>1098</v>
      </c>
      <c r="E170" s="581" t="s">
        <v>1283</v>
      </c>
      <c r="F170" s="583"/>
      <c r="G170" s="494">
        <v>31.036500000000004</v>
      </c>
      <c r="H170" s="379">
        <f t="shared" si="10"/>
        <v>1569.82617</v>
      </c>
      <c r="I170" s="6" t="s">
        <v>1285</v>
      </c>
      <c r="J170" s="489"/>
      <c r="K170" s="489"/>
      <c r="L170" s="489"/>
      <c r="M170" s="489"/>
      <c r="N170" s="489"/>
    </row>
    <row r="171" spans="1:14" s="102" customFormat="1" ht="22.4" customHeight="1">
      <c r="A171" s="575"/>
      <c r="C171" s="206" t="s">
        <v>1101</v>
      </c>
      <c r="D171" s="584" t="s">
        <v>1094</v>
      </c>
      <c r="E171" s="396" t="s">
        <v>1207</v>
      </c>
      <c r="F171" s="577" t="s">
        <v>1100</v>
      </c>
      <c r="G171" s="121">
        <v>28.131483600000003</v>
      </c>
      <c r="H171" s="68">
        <f t="shared" si="10"/>
        <v>1422.8904404880002</v>
      </c>
      <c r="I171" s="6" t="s">
        <v>1285</v>
      </c>
      <c r="J171" s="489"/>
      <c r="K171" s="489"/>
      <c r="L171" s="489"/>
      <c r="M171" s="489"/>
      <c r="N171" s="489"/>
    </row>
    <row r="172" spans="1:14" s="102" customFormat="1" ht="22.4" customHeight="1">
      <c r="A172" s="575"/>
      <c r="C172" s="373"/>
      <c r="D172" s="578" t="s">
        <v>1095</v>
      </c>
      <c r="E172" s="396" t="s">
        <v>1208</v>
      </c>
      <c r="F172" s="577" t="s">
        <v>1096</v>
      </c>
      <c r="G172" s="121">
        <v>29.538057780000003</v>
      </c>
      <c r="H172" s="68">
        <f t="shared" si="10"/>
        <v>1494.0349625124002</v>
      </c>
      <c r="I172" s="6" t="s">
        <v>1285</v>
      </c>
      <c r="J172" s="489"/>
      <c r="K172" s="489"/>
      <c r="L172" s="489"/>
      <c r="M172" s="489"/>
      <c r="N172" s="489"/>
    </row>
    <row r="173" spans="1:14" s="102" customFormat="1" ht="22.4" customHeight="1">
      <c r="A173" s="575"/>
      <c r="C173" s="373"/>
      <c r="D173" s="578" t="s">
        <v>1097</v>
      </c>
      <c r="E173" s="396"/>
      <c r="F173" s="579" t="s">
        <v>1102</v>
      </c>
      <c r="G173" s="121">
        <v>29.819372616000003</v>
      </c>
      <c r="H173" s="68">
        <f t="shared" si="10"/>
        <v>1508.26386691728</v>
      </c>
      <c r="I173" s="6" t="s">
        <v>1285</v>
      </c>
      <c r="J173" s="489"/>
      <c r="K173" s="489"/>
      <c r="L173" s="489"/>
      <c r="M173" s="489"/>
      <c r="N173" s="489"/>
    </row>
    <row r="174" spans="1:14" s="102" customFormat="1" ht="22.4" customHeight="1" thickBot="1">
      <c r="A174" s="575"/>
      <c r="C174" s="574"/>
      <c r="D174" s="582" t="s">
        <v>1098</v>
      </c>
      <c r="E174" s="581" t="s">
        <v>1284</v>
      </c>
      <c r="F174" s="583"/>
      <c r="G174" s="494">
        <v>35.164354500000016</v>
      </c>
      <c r="H174" s="379">
        <f t="shared" si="10"/>
        <v>1778.6130506100008</v>
      </c>
      <c r="I174" s="6" t="s">
        <v>1285</v>
      </c>
      <c r="J174" s="489"/>
      <c r="K174" s="489"/>
      <c r="L174" s="489"/>
      <c r="M174" s="489"/>
      <c r="N174" s="489"/>
    </row>
    <row r="175" spans="1:14" s="102" customFormat="1" ht="22.4" customHeight="1">
      <c r="A175" s="575"/>
      <c r="C175" s="206" t="s">
        <v>1103</v>
      </c>
      <c r="D175" s="584" t="s">
        <v>1094</v>
      </c>
      <c r="E175" s="396" t="s">
        <v>1207</v>
      </c>
      <c r="F175" s="577" t="s">
        <v>1100</v>
      </c>
      <c r="G175" s="121">
        <v>6.0972125681808862</v>
      </c>
      <c r="H175" s="68">
        <f t="shared" si="10"/>
        <v>308.39701169858921</v>
      </c>
      <c r="I175" s="6" t="s">
        <v>1285</v>
      </c>
      <c r="J175" s="489"/>
      <c r="K175" s="489"/>
      <c r="L175" s="489"/>
      <c r="M175" s="489"/>
      <c r="N175" s="489"/>
    </row>
    <row r="176" spans="1:14" s="102" customFormat="1" ht="22.4" customHeight="1">
      <c r="A176" s="575"/>
      <c r="C176" s="373"/>
      <c r="D176" s="578" t="s">
        <v>1095</v>
      </c>
      <c r="E176" s="396" t="s">
        <v>1208</v>
      </c>
      <c r="F176" s="577"/>
      <c r="G176" s="121">
        <v>6.293896844573819</v>
      </c>
      <c r="H176" s="68">
        <f t="shared" si="10"/>
        <v>318.34530239854377</v>
      </c>
      <c r="I176" s="6" t="s">
        <v>1285</v>
      </c>
      <c r="J176" s="489"/>
      <c r="K176" s="489"/>
      <c r="L176" s="489"/>
      <c r="M176" s="489"/>
      <c r="N176" s="489"/>
    </row>
    <row r="177" spans="1:14" s="102" customFormat="1" ht="22.4" customHeight="1">
      <c r="A177" s="575"/>
      <c r="C177" s="373"/>
      <c r="D177" s="578" t="s">
        <v>1097</v>
      </c>
      <c r="E177" s="396"/>
      <c r="F177" s="579" t="s">
        <v>1104</v>
      </c>
      <c r="G177" s="121">
        <v>6.4905811209667483</v>
      </c>
      <c r="H177" s="68">
        <f t="shared" si="10"/>
        <v>328.29359309849809</v>
      </c>
      <c r="I177" s="6" t="s">
        <v>1285</v>
      </c>
      <c r="J177" s="489"/>
      <c r="K177" s="489"/>
      <c r="L177" s="489"/>
      <c r="M177" s="489"/>
      <c r="N177" s="489"/>
    </row>
    <row r="178" spans="1:14" s="102" customFormat="1" ht="22.4" customHeight="1" thickBot="1">
      <c r="A178" s="575"/>
      <c r="C178" s="574"/>
      <c r="D178" s="582" t="s">
        <v>1098</v>
      </c>
      <c r="E178" s="581" t="s">
        <v>1284</v>
      </c>
      <c r="F178" s="583"/>
      <c r="G178" s="494">
        <v>6.5889232591632148</v>
      </c>
      <c r="H178" s="379">
        <f t="shared" si="10"/>
        <v>333.26773844847537</v>
      </c>
      <c r="I178" s="6" t="s">
        <v>1285</v>
      </c>
      <c r="J178" s="489"/>
      <c r="K178" s="489"/>
      <c r="L178" s="489"/>
      <c r="M178" s="489"/>
      <c r="N178" s="489"/>
    </row>
    <row r="179" spans="1:14" s="102" customFormat="1" ht="22.4" customHeight="1">
      <c r="A179" s="575"/>
      <c r="C179" s="206" t="s">
        <v>1105</v>
      </c>
      <c r="D179" s="584" t="s">
        <v>1094</v>
      </c>
      <c r="E179" s="396" t="s">
        <v>1207</v>
      </c>
      <c r="F179" s="577"/>
      <c r="G179" s="121">
        <v>5.3104754626091601</v>
      </c>
      <c r="H179" s="68">
        <f t="shared" si="10"/>
        <v>268.60384889877133</v>
      </c>
      <c r="I179" s="6" t="s">
        <v>1285</v>
      </c>
      <c r="J179" s="489"/>
      <c r="K179" s="489"/>
      <c r="L179" s="489"/>
      <c r="M179" s="489"/>
      <c r="N179" s="489"/>
    </row>
    <row r="180" spans="1:14" s="102" customFormat="1" ht="22.4" customHeight="1">
      <c r="A180" s="575"/>
      <c r="C180" s="575"/>
      <c r="D180" s="578" t="s">
        <v>1095</v>
      </c>
      <c r="E180" s="396" t="s">
        <v>1208</v>
      </c>
      <c r="F180" s="579" t="s">
        <v>1104</v>
      </c>
      <c r="G180" s="121">
        <v>5.4088176008056239</v>
      </c>
      <c r="H180" s="68">
        <f t="shared" si="10"/>
        <v>273.57799424874844</v>
      </c>
      <c r="I180" s="6" t="s">
        <v>1285</v>
      </c>
      <c r="J180" s="489"/>
      <c r="K180" s="489"/>
      <c r="L180" s="489"/>
      <c r="M180" s="489"/>
      <c r="N180" s="489"/>
    </row>
    <row r="181" spans="1:14" s="102" customFormat="1" ht="22.4" customHeight="1">
      <c r="A181" s="575"/>
      <c r="C181" s="575"/>
      <c r="D181" s="578" t="s">
        <v>1097</v>
      </c>
      <c r="E181" s="396"/>
      <c r="F181" s="577"/>
      <c r="G181" s="121">
        <v>5.5071597390020903</v>
      </c>
      <c r="H181" s="68">
        <f t="shared" si="10"/>
        <v>278.55213959872572</v>
      </c>
      <c r="I181" s="6" t="s">
        <v>1285</v>
      </c>
      <c r="J181" s="489"/>
      <c r="K181" s="489"/>
      <c r="L181" s="489"/>
      <c r="M181" s="489"/>
      <c r="N181" s="489"/>
    </row>
    <row r="182" spans="1:14" ht="21.75" customHeight="1" thickBot="1">
      <c r="A182" s="575"/>
      <c r="B182" s="100"/>
      <c r="C182" s="580"/>
      <c r="D182" s="582" t="s">
        <v>1098</v>
      </c>
      <c r="E182" s="581" t="s">
        <v>1283</v>
      </c>
      <c r="F182" s="585"/>
      <c r="G182" s="494">
        <v>5.7038440153950223</v>
      </c>
      <c r="H182" s="379">
        <f t="shared" si="10"/>
        <v>288.50043029868021</v>
      </c>
      <c r="I182" s="6" t="s">
        <v>1285</v>
      </c>
      <c r="J182" s="489"/>
      <c r="K182" s="489"/>
      <c r="L182" s="489"/>
      <c r="M182" s="489"/>
      <c r="N182" s="489"/>
    </row>
    <row r="183" spans="1:14" ht="22.4" customHeight="1">
      <c r="B183" s="100"/>
      <c r="C183" s="100"/>
      <c r="D183" s="100"/>
      <c r="E183" s="100"/>
      <c r="F183" s="100"/>
      <c r="G183" s="100"/>
      <c r="H183" s="100"/>
      <c r="I183" s="6"/>
      <c r="J183" s="489"/>
      <c r="K183" s="489"/>
      <c r="L183" s="489"/>
      <c r="M183" s="489"/>
      <c r="N183" s="489"/>
    </row>
    <row r="184" spans="1:14" ht="22.4" customHeight="1">
      <c r="B184" s="651" t="s">
        <v>111</v>
      </c>
      <c r="C184" s="651"/>
      <c r="D184" s="651"/>
      <c r="E184" s="651"/>
      <c r="F184" s="651"/>
      <c r="G184" s="651"/>
      <c r="H184" s="651"/>
      <c r="I184" s="6"/>
      <c r="J184" s="489"/>
      <c r="K184" s="489"/>
      <c r="L184" s="489"/>
      <c r="M184" s="489"/>
      <c r="N184" s="489"/>
    </row>
    <row r="185" spans="1:14" ht="22.4" customHeight="1">
      <c r="B185" s="18" t="s">
        <v>112</v>
      </c>
      <c r="C185" s="19"/>
      <c r="D185" s="20"/>
      <c r="E185" s="20"/>
      <c r="F185" s="20"/>
      <c r="G185" s="21"/>
      <c r="H185" s="21"/>
      <c r="I185" s="6"/>
      <c r="J185" s="489"/>
      <c r="K185" s="489"/>
      <c r="L185" s="489"/>
      <c r="M185" s="489"/>
      <c r="N185" s="489"/>
    </row>
    <row r="186" spans="1:14" ht="22.4" customHeight="1">
      <c r="B186" s="30" t="s">
        <v>4</v>
      </c>
      <c r="C186" s="31" t="s">
        <v>5</v>
      </c>
      <c r="D186" s="30" t="s">
        <v>38</v>
      </c>
      <c r="E186" s="30" t="s">
        <v>39</v>
      </c>
      <c r="F186" s="30"/>
      <c r="G186" s="66" t="s">
        <v>113</v>
      </c>
      <c r="H186" s="66" t="s">
        <v>114</v>
      </c>
      <c r="I186" s="6"/>
      <c r="J186" s="489"/>
      <c r="K186" s="489"/>
      <c r="L186" s="489"/>
      <c r="M186" s="489"/>
      <c r="N186" s="489"/>
    </row>
    <row r="187" spans="1:14" ht="22.4" customHeight="1">
      <c r="B187" s="645"/>
      <c r="C187" s="36" t="s">
        <v>115</v>
      </c>
      <c r="D187" s="37" t="s">
        <v>116</v>
      </c>
      <c r="E187" s="161" t="s">
        <v>12</v>
      </c>
      <c r="F187" s="161"/>
      <c r="G187" s="121">
        <v>17.848015687924498</v>
      </c>
      <c r="H187" s="68">
        <f t="shared" ref="H187:H303" si="11">G187*$H$60</f>
        <v>902.75263349522106</v>
      </c>
      <c r="I187" s="6"/>
      <c r="J187" s="489"/>
      <c r="K187" s="489"/>
      <c r="L187" s="489"/>
      <c r="M187" s="489"/>
      <c r="N187" s="489"/>
    </row>
    <row r="188" spans="1:14" ht="22.4" customHeight="1">
      <c r="B188" s="645"/>
      <c r="C188" s="37" t="s">
        <v>117</v>
      </c>
      <c r="D188" s="37"/>
      <c r="E188" s="161" t="s">
        <v>19</v>
      </c>
      <c r="F188" s="161"/>
      <c r="G188" s="121">
        <v>14.764173474587754</v>
      </c>
      <c r="H188" s="68">
        <f t="shared" si="11"/>
        <v>746.77189434464856</v>
      </c>
      <c r="I188" s="6"/>
      <c r="J188" s="489"/>
      <c r="K188" s="489"/>
      <c r="L188" s="489"/>
      <c r="M188" s="489"/>
      <c r="N188" s="489"/>
    </row>
    <row r="189" spans="1:14" ht="22.4" customHeight="1">
      <c r="B189" s="645"/>
      <c r="C189" s="37"/>
      <c r="D189" s="37"/>
      <c r="E189" s="161" t="s">
        <v>1362</v>
      </c>
      <c r="F189" s="161"/>
      <c r="G189" s="121">
        <v>12.052386509867551</v>
      </c>
      <c r="H189" s="68">
        <f t="shared" si="11"/>
        <v>609.60970966910077</v>
      </c>
      <c r="I189" s="6"/>
      <c r="J189" s="489"/>
      <c r="K189" s="489"/>
      <c r="L189" s="489"/>
      <c r="M189" s="489"/>
      <c r="N189" s="489"/>
    </row>
    <row r="190" spans="1:14" ht="22.4" customHeight="1">
      <c r="B190" s="645"/>
      <c r="C190" s="133"/>
      <c r="D190" s="133"/>
      <c r="E190" s="162" t="s">
        <v>73</v>
      </c>
      <c r="F190" s="162"/>
      <c r="G190" s="439">
        <v>11.486894394191079</v>
      </c>
      <c r="H190" s="124">
        <f t="shared" si="11"/>
        <v>581.00711845818478</v>
      </c>
      <c r="I190" s="6"/>
      <c r="J190" s="489"/>
      <c r="K190" s="489"/>
      <c r="L190" s="489"/>
      <c r="M190" s="489"/>
      <c r="N190" s="489"/>
    </row>
    <row r="191" spans="1:14" ht="22.4" customHeight="1">
      <c r="B191" s="645"/>
      <c r="C191" s="37" t="s">
        <v>1340</v>
      </c>
      <c r="D191" s="37"/>
      <c r="E191" s="161" t="s">
        <v>49</v>
      </c>
      <c r="F191" s="161"/>
      <c r="G191" s="121">
        <v>9.80903341526429</v>
      </c>
      <c r="H191" s="68">
        <f t="shared" si="11"/>
        <v>496.14091014406779</v>
      </c>
      <c r="I191" s="6"/>
      <c r="J191" s="489"/>
      <c r="K191" s="489"/>
      <c r="L191" s="489"/>
      <c r="M191" s="489"/>
      <c r="N191" s="489"/>
    </row>
    <row r="192" spans="1:14" ht="22.4" customHeight="1">
      <c r="B192" s="645"/>
      <c r="C192" s="37"/>
      <c r="D192" s="133"/>
      <c r="E192" s="162" t="s">
        <v>119</v>
      </c>
      <c r="F192" s="162"/>
      <c r="G192" s="439">
        <v>9.4057014491761226</v>
      </c>
      <c r="H192" s="124">
        <f t="shared" si="11"/>
        <v>475.74037929932825</v>
      </c>
      <c r="I192" s="6"/>
      <c r="J192" s="489"/>
      <c r="K192" s="489"/>
      <c r="L192" s="489"/>
      <c r="M192" s="489"/>
      <c r="N192" s="489"/>
    </row>
    <row r="193" spans="2:15" ht="22.4" customHeight="1">
      <c r="B193" s="645"/>
      <c r="C193" s="133"/>
      <c r="D193" s="133"/>
      <c r="E193" s="162" t="s">
        <v>1334</v>
      </c>
      <c r="F193" s="162"/>
      <c r="G193" s="439">
        <v>8.11</v>
      </c>
      <c r="H193" s="124">
        <f t="shared" si="11"/>
        <v>410.20379999999994</v>
      </c>
      <c r="I193" s="6"/>
      <c r="J193" s="489"/>
      <c r="K193" s="489"/>
      <c r="L193" s="489"/>
      <c r="M193" s="489"/>
      <c r="N193" s="489"/>
    </row>
    <row r="194" spans="2:15" ht="22.4" customHeight="1">
      <c r="B194" s="639"/>
      <c r="C194" s="658" t="s">
        <v>120</v>
      </c>
      <c r="D194" s="126" t="s">
        <v>121</v>
      </c>
      <c r="E194" s="163" t="s">
        <v>12</v>
      </c>
      <c r="F194" s="163"/>
      <c r="G194" s="128">
        <v>20.02898640952786</v>
      </c>
      <c r="H194" s="129">
        <f t="shared" si="11"/>
        <v>1013.0661325939192</v>
      </c>
      <c r="I194" s="6"/>
      <c r="J194" s="489"/>
      <c r="K194" s="489"/>
      <c r="L194" s="489"/>
      <c r="M194" s="489"/>
      <c r="N194" s="489"/>
    </row>
    <row r="195" spans="2:15" ht="22.4" customHeight="1">
      <c r="B195" s="639"/>
      <c r="C195" s="658"/>
      <c r="D195" s="126"/>
      <c r="E195" s="163" t="s">
        <v>19</v>
      </c>
      <c r="F195" s="163"/>
      <c r="G195" s="128">
        <v>18.076500000000003</v>
      </c>
      <c r="H195" s="129">
        <f t="shared" si="11"/>
        <v>914.30937000000017</v>
      </c>
      <c r="I195" s="6"/>
      <c r="J195" s="489"/>
      <c r="K195" s="489"/>
      <c r="L195" s="489"/>
      <c r="M195" s="489"/>
      <c r="N195" s="489"/>
    </row>
    <row r="196" spans="2:15" ht="22.4" customHeight="1">
      <c r="B196" s="639"/>
      <c r="C196" s="126" t="s">
        <v>122</v>
      </c>
      <c r="D196" s="126"/>
      <c r="E196" s="163" t="str">
        <f>$E$189</f>
        <v>Ruukki 40 RM</v>
      </c>
      <c r="F196" s="163"/>
      <c r="G196" s="128">
        <v>17.539979758135321</v>
      </c>
      <c r="H196" s="129">
        <f>G196*$H$60</f>
        <v>887.17217616648452</v>
      </c>
      <c r="I196" s="6"/>
      <c r="J196" s="489"/>
      <c r="K196" s="489"/>
      <c r="L196" s="489"/>
      <c r="M196" s="489"/>
      <c r="N196" s="489"/>
    </row>
    <row r="197" spans="2:15" ht="22.4" customHeight="1">
      <c r="B197" s="639"/>
      <c r="C197" s="130"/>
      <c r="D197" s="130"/>
      <c r="E197" s="164" t="s">
        <v>26</v>
      </c>
      <c r="F197" s="164"/>
      <c r="G197" s="440">
        <v>16.964100000000002</v>
      </c>
      <c r="H197" s="132">
        <f>G197*$H$60</f>
        <v>858.0441780000001</v>
      </c>
      <c r="I197" s="6"/>
      <c r="J197" s="489"/>
      <c r="K197" s="489"/>
      <c r="L197" s="489"/>
      <c r="M197" s="489"/>
      <c r="N197" s="489"/>
    </row>
    <row r="198" spans="2:15" ht="22.4" customHeight="1">
      <c r="B198" s="639"/>
      <c r="C198" s="670" t="s">
        <v>120</v>
      </c>
      <c r="D198" s="126" t="s">
        <v>123</v>
      </c>
      <c r="E198" s="163" t="s">
        <v>12</v>
      </c>
      <c r="F198" s="163"/>
      <c r="G198" s="128">
        <v>16.111260000000005</v>
      </c>
      <c r="H198" s="129">
        <f>G198*$H$60</f>
        <v>814.90753080000025</v>
      </c>
      <c r="I198" s="6"/>
      <c r="J198" s="489"/>
      <c r="K198" s="489"/>
      <c r="L198" s="489"/>
      <c r="M198" s="489"/>
      <c r="N198" s="489"/>
    </row>
    <row r="199" spans="2:15" ht="22.4" customHeight="1">
      <c r="B199" s="639"/>
      <c r="C199" s="670"/>
      <c r="D199" s="126"/>
      <c r="E199" s="163" t="s">
        <v>19</v>
      </c>
      <c r="F199" s="163"/>
      <c r="G199" s="128">
        <v>15.73119</v>
      </c>
      <c r="H199" s="129">
        <f t="shared" ref="H199" si="12">G199*$H$60</f>
        <v>795.68359019999991</v>
      </c>
      <c r="I199" s="6"/>
      <c r="J199" s="489"/>
      <c r="K199" s="489"/>
      <c r="L199" s="489"/>
      <c r="M199" s="489"/>
      <c r="N199" s="489"/>
    </row>
    <row r="200" spans="2:15" ht="22.4" customHeight="1">
      <c r="B200" s="639"/>
      <c r="C200" s="126" t="s">
        <v>122</v>
      </c>
      <c r="D200" s="126"/>
      <c r="E200" s="163" t="s">
        <v>1362</v>
      </c>
      <c r="F200" s="163"/>
      <c r="G200" s="128">
        <v>15.560622000000002</v>
      </c>
      <c r="H200" s="129">
        <f>G200*$H$60</f>
        <v>787.0562607600001</v>
      </c>
      <c r="I200" s="6"/>
      <c r="J200" s="489"/>
      <c r="K200" s="489"/>
      <c r="L200" s="489"/>
      <c r="M200" s="489"/>
      <c r="N200" s="489"/>
    </row>
    <row r="201" spans="2:15" ht="22.4" customHeight="1">
      <c r="B201" s="641"/>
      <c r="C201" s="130"/>
      <c r="D201" s="130"/>
      <c r="E201" s="164" t="s">
        <v>26</v>
      </c>
      <c r="F201" s="164"/>
      <c r="G201" s="440">
        <v>14.832000000000001</v>
      </c>
      <c r="H201" s="132">
        <f t="shared" ref="H201" si="13">G201*$H$60</f>
        <v>750.20256000000006</v>
      </c>
      <c r="I201" s="6"/>
      <c r="J201" s="489"/>
      <c r="K201" s="489"/>
      <c r="L201" s="489"/>
      <c r="M201" s="489"/>
      <c r="N201" s="489"/>
    </row>
    <row r="202" spans="2:15" ht="22.4" customHeight="1">
      <c r="B202" s="644"/>
      <c r="C202" s="36" t="s">
        <v>1305</v>
      </c>
      <c r="D202" s="37" t="s">
        <v>124</v>
      </c>
      <c r="E202" s="161" t="s">
        <v>12</v>
      </c>
      <c r="F202" s="161"/>
      <c r="G202" s="121">
        <v>12.316605867286739</v>
      </c>
      <c r="H202" s="68">
        <f t="shared" si="11"/>
        <v>622.9739247673632</v>
      </c>
      <c r="I202" s="6"/>
      <c r="J202" s="489"/>
      <c r="K202" s="489"/>
      <c r="L202" s="489"/>
      <c r="M202" s="489"/>
      <c r="N202" s="489"/>
    </row>
    <row r="203" spans="2:15" ht="22.4" customHeight="1">
      <c r="B203" s="645"/>
      <c r="C203" s="37" t="s">
        <v>117</v>
      </c>
      <c r="D203" s="37"/>
      <c r="E203" s="161" t="s">
        <v>19</v>
      </c>
      <c r="F203" s="161"/>
      <c r="G203" s="121">
        <v>10.183299831866705</v>
      </c>
      <c r="H203" s="68">
        <f t="shared" si="11"/>
        <v>515.07130549581791</v>
      </c>
      <c r="I203" s="6"/>
      <c r="J203" s="489"/>
      <c r="K203" s="489"/>
      <c r="L203" s="489"/>
      <c r="M203" s="489"/>
      <c r="N203" s="489"/>
      <c r="O203" s="4"/>
    </row>
    <row r="204" spans="2:15" ht="22.4" customHeight="1">
      <c r="B204" s="645"/>
      <c r="C204" s="37"/>
      <c r="D204" s="37"/>
      <c r="E204" s="161" t="s">
        <v>1362</v>
      </c>
      <c r="F204" s="161"/>
      <c r="G204" s="121">
        <v>9.1566832574967769</v>
      </c>
      <c r="H204" s="68">
        <f t="shared" si="11"/>
        <v>463.14503916418698</v>
      </c>
      <c r="I204" s="6"/>
      <c r="J204" s="489"/>
      <c r="K204" s="489"/>
      <c r="L204" s="489"/>
      <c r="M204" s="489"/>
      <c r="N204" s="489"/>
      <c r="O204" s="4"/>
    </row>
    <row r="205" spans="2:15" ht="22.4" customHeight="1">
      <c r="B205" s="645"/>
      <c r="C205" s="133"/>
      <c r="D205" s="133"/>
      <c r="E205" s="162" t="s">
        <v>26</v>
      </c>
      <c r="F205" s="162"/>
      <c r="G205" s="439">
        <v>8.7211894838722017</v>
      </c>
      <c r="H205" s="124">
        <f t="shared" si="11"/>
        <v>441.11776409425596</v>
      </c>
      <c r="I205" s="6"/>
      <c r="J205" s="489"/>
      <c r="K205" s="489"/>
      <c r="L205" s="489"/>
      <c r="M205" s="489"/>
      <c r="N205" s="489"/>
      <c r="O205" s="4"/>
    </row>
    <row r="206" spans="2:15" ht="22.4" customHeight="1">
      <c r="B206" s="645"/>
      <c r="C206" s="37" t="s">
        <v>1341</v>
      </c>
      <c r="D206" s="37"/>
      <c r="E206" s="161" t="s">
        <v>49</v>
      </c>
      <c r="F206" s="161"/>
      <c r="G206" s="121">
        <v>7.45357473330938</v>
      </c>
      <c r="H206" s="68">
        <f t="shared" si="11"/>
        <v>377.0018100107884</v>
      </c>
      <c r="I206" s="6"/>
      <c r="J206" s="489"/>
      <c r="K206" s="489"/>
      <c r="L206" s="489"/>
      <c r="M206" s="489"/>
      <c r="N206" s="489"/>
      <c r="O206" s="4"/>
    </row>
    <row r="207" spans="2:15" ht="22.4" customHeight="1">
      <c r="B207" s="645"/>
      <c r="C207" s="133"/>
      <c r="D207" s="133"/>
      <c r="E207" s="162" t="s">
        <v>119</v>
      </c>
      <c r="F207" s="162"/>
      <c r="G207" s="439">
        <v>7.1954422750129474</v>
      </c>
      <c r="H207" s="124">
        <f t="shared" si="11"/>
        <v>363.94547027015489</v>
      </c>
      <c r="I207" s="6"/>
      <c r="J207" s="489"/>
      <c r="K207" s="489"/>
      <c r="L207" s="489"/>
      <c r="M207" s="489"/>
      <c r="N207" s="489"/>
      <c r="O207" s="4"/>
    </row>
    <row r="208" spans="2:15" ht="22.4" customHeight="1">
      <c r="B208" s="647"/>
      <c r="C208" s="133"/>
      <c r="D208" s="133"/>
      <c r="E208" s="162" t="s">
        <v>1334</v>
      </c>
      <c r="F208" s="162"/>
      <c r="G208" s="439">
        <v>6.5286519543925285</v>
      </c>
      <c r="H208" s="124">
        <f t="shared" si="11"/>
        <v>330.21921585317409</v>
      </c>
      <c r="I208" s="6"/>
      <c r="J208" s="489"/>
      <c r="K208" s="489"/>
      <c r="L208" s="489"/>
      <c r="M208" s="489"/>
      <c r="N208" s="489"/>
      <c r="O208" s="4"/>
    </row>
    <row r="209" spans="2:15" ht="22.4" customHeight="1">
      <c r="B209" s="644"/>
      <c r="C209" s="125" t="s">
        <v>125</v>
      </c>
      <c r="D209" s="126" t="s">
        <v>126</v>
      </c>
      <c r="E209" s="163" t="s">
        <v>12</v>
      </c>
      <c r="F209" s="163"/>
      <c r="G209" s="128">
        <v>11.1652</v>
      </c>
      <c r="H209" s="129">
        <f t="shared" ref="H209:H228" si="14">G209*$H$60</f>
        <v>564.735816</v>
      </c>
      <c r="I209" s="6"/>
      <c r="J209" s="489"/>
      <c r="K209" s="489"/>
      <c r="L209" s="489"/>
      <c r="M209" s="489"/>
      <c r="N209" s="489"/>
      <c r="O209" s="489"/>
    </row>
    <row r="210" spans="2:15" ht="22.4" customHeight="1">
      <c r="B210" s="645"/>
      <c r="C210" s="165" t="s">
        <v>127</v>
      </c>
      <c r="D210" s="126"/>
      <c r="E210" s="163" t="s">
        <v>19</v>
      </c>
      <c r="F210" s="163"/>
      <c r="G210" s="128">
        <v>9.2434196463500591</v>
      </c>
      <c r="H210" s="129">
        <f t="shared" si="14"/>
        <v>467.53216571238596</v>
      </c>
      <c r="I210" s="6"/>
      <c r="J210" s="489"/>
      <c r="K210" s="489"/>
      <c r="L210" s="489"/>
      <c r="M210" s="489"/>
      <c r="N210" s="489"/>
      <c r="O210" s="489"/>
    </row>
    <row r="211" spans="2:15" ht="22.4" customHeight="1">
      <c r="B211" s="645"/>
      <c r="C211" s="126" t="s">
        <v>117</v>
      </c>
      <c r="D211" s="126"/>
      <c r="E211" s="163" t="s">
        <v>1362</v>
      </c>
      <c r="F211" s="163"/>
      <c r="G211" s="128">
        <v>7.2627368059461617</v>
      </c>
      <c r="H211" s="129">
        <f t="shared" si="14"/>
        <v>367.34922764475687</v>
      </c>
      <c r="I211" s="6"/>
      <c r="J211" s="489"/>
      <c r="K211" s="489"/>
      <c r="L211" s="489"/>
      <c r="M211" s="489"/>
      <c r="N211" s="489"/>
      <c r="O211" s="489"/>
    </row>
    <row r="212" spans="2:15" ht="22.4" customHeight="1">
      <c r="B212" s="645"/>
      <c r="C212" s="130"/>
      <c r="D212" s="130"/>
      <c r="E212" s="164" t="s">
        <v>26</v>
      </c>
      <c r="F212" s="164"/>
      <c r="G212" s="440">
        <v>6.932700308532656</v>
      </c>
      <c r="H212" s="132">
        <f t="shared" si="14"/>
        <v>350.6559816055817</v>
      </c>
      <c r="I212" s="6"/>
      <c r="J212" s="489"/>
      <c r="K212" s="489"/>
      <c r="L212" s="489"/>
      <c r="M212" s="489"/>
      <c r="N212" s="489"/>
      <c r="O212" s="489"/>
    </row>
    <row r="213" spans="2:15" ht="22.4" customHeight="1">
      <c r="B213" s="645"/>
      <c r="C213" s="126"/>
      <c r="D213" s="126"/>
      <c r="E213" s="163" t="s">
        <v>49</v>
      </c>
      <c r="F213" s="163"/>
      <c r="G213" s="128">
        <v>5.9047799835308075</v>
      </c>
      <c r="H213" s="129">
        <f t="shared" si="14"/>
        <v>298.66377156698826</v>
      </c>
      <c r="I213" s="6"/>
      <c r="J213" s="489"/>
      <c r="K213" s="489"/>
      <c r="L213" s="489"/>
      <c r="M213" s="489"/>
      <c r="N213" s="489"/>
      <c r="O213" s="489"/>
    </row>
    <row r="214" spans="2:15" ht="22.4" customHeight="1">
      <c r="B214" s="645"/>
      <c r="C214" s="126"/>
      <c r="D214" s="130"/>
      <c r="E214" s="164" t="s">
        <v>119</v>
      </c>
      <c r="F214" s="164"/>
      <c r="G214" s="440">
        <v>5.7111806398084832</v>
      </c>
      <c r="H214" s="132">
        <f t="shared" si="14"/>
        <v>288.87151676151308</v>
      </c>
      <c r="I214" s="6"/>
      <c r="J214" s="489"/>
      <c r="K214" s="489"/>
      <c r="L214" s="489"/>
      <c r="M214" s="489"/>
      <c r="N214" s="489"/>
      <c r="O214" s="489"/>
    </row>
    <row r="215" spans="2:15" ht="22.4" customHeight="1">
      <c r="B215" s="645"/>
      <c r="C215" s="130"/>
      <c r="D215" s="606"/>
      <c r="E215" s="607" t="s">
        <v>1334</v>
      </c>
      <c r="F215" s="607"/>
      <c r="G215" s="608">
        <v>4.5337860794392562</v>
      </c>
      <c r="H215" s="609">
        <f t="shared" si="14"/>
        <v>229.31889989803756</v>
      </c>
      <c r="I215" s="6"/>
      <c r="J215" s="489"/>
      <c r="K215" s="489"/>
      <c r="L215" s="489"/>
      <c r="M215" s="489"/>
      <c r="N215" s="489"/>
      <c r="O215" s="489"/>
    </row>
    <row r="216" spans="2:15" ht="22.4" customHeight="1">
      <c r="B216" s="645"/>
      <c r="C216" s="36" t="s">
        <v>1305</v>
      </c>
      <c r="D216" s="37" t="s">
        <v>1308</v>
      </c>
      <c r="E216" s="161" t="s">
        <v>12</v>
      </c>
      <c r="F216" s="161"/>
      <c r="G216" s="121">
        <v>9.2671159999999997</v>
      </c>
      <c r="H216" s="68">
        <f t="shared" ref="H216:H221" si="15">G216*$H$60</f>
        <v>468.73072728</v>
      </c>
      <c r="I216" s="6"/>
      <c r="J216" s="489"/>
      <c r="K216" s="489"/>
      <c r="L216" s="489"/>
      <c r="M216" s="489"/>
      <c r="N216" s="489"/>
      <c r="O216" s="489"/>
    </row>
    <row r="217" spans="2:15" ht="22.4" customHeight="1">
      <c r="B217" s="645"/>
      <c r="C217" s="36" t="s">
        <v>1304</v>
      </c>
      <c r="D217" s="37"/>
      <c r="E217" s="161" t="s">
        <v>19</v>
      </c>
      <c r="F217" s="161"/>
      <c r="G217" s="121">
        <v>7.6720383064705482</v>
      </c>
      <c r="H217" s="68">
        <f t="shared" si="15"/>
        <v>388.0516975412803</v>
      </c>
      <c r="I217" s="6"/>
      <c r="J217" s="489"/>
      <c r="K217" s="489"/>
      <c r="L217" s="489"/>
      <c r="M217" s="489"/>
      <c r="N217" s="489"/>
      <c r="O217" s="489"/>
    </row>
    <row r="218" spans="2:15" ht="22.4" customHeight="1">
      <c r="B218" s="645"/>
      <c r="C218" s="37" t="s">
        <v>117</v>
      </c>
      <c r="D218" s="37"/>
      <c r="E218" s="161" t="s">
        <v>1362</v>
      </c>
      <c r="F218" s="161"/>
      <c r="G218" s="121">
        <v>6.0280715489353138</v>
      </c>
      <c r="H218" s="68">
        <f t="shared" si="15"/>
        <v>304.89985894514814</v>
      </c>
      <c r="I218" s="6"/>
      <c r="J218" s="489"/>
      <c r="K218" s="489"/>
      <c r="L218" s="489"/>
      <c r="M218" s="489"/>
      <c r="N218" s="489"/>
      <c r="O218" s="489"/>
    </row>
    <row r="219" spans="2:15" ht="22.4" customHeight="1">
      <c r="B219" s="645"/>
      <c r="C219" s="588"/>
      <c r="D219" s="133"/>
      <c r="E219" s="162" t="s">
        <v>26</v>
      </c>
      <c r="F219" s="162"/>
      <c r="G219" s="439">
        <v>5.7541412560821046</v>
      </c>
      <c r="H219" s="124">
        <f t="shared" si="15"/>
        <v>291.04446473263283</v>
      </c>
      <c r="I219" s="6"/>
      <c r="J219" s="489"/>
      <c r="K219" s="489"/>
      <c r="L219" s="489"/>
      <c r="M219" s="489"/>
      <c r="N219" s="489"/>
      <c r="O219" s="489"/>
    </row>
    <row r="220" spans="2:15" ht="22.4" customHeight="1">
      <c r="B220" s="645"/>
      <c r="C220" s="37"/>
      <c r="D220" s="37"/>
      <c r="E220" s="161" t="s">
        <v>49</v>
      </c>
      <c r="F220" s="161"/>
      <c r="G220" s="121">
        <v>4.9009673863305698</v>
      </c>
      <c r="H220" s="68">
        <f t="shared" si="15"/>
        <v>247.89093040060021</v>
      </c>
      <c r="I220" s="6"/>
      <c r="J220" s="489"/>
      <c r="K220" s="489"/>
      <c r="L220" s="489"/>
      <c r="M220" s="489"/>
      <c r="N220" s="489"/>
      <c r="O220" s="489"/>
    </row>
    <row r="221" spans="2:15" ht="22.4" customHeight="1">
      <c r="B221" s="645"/>
      <c r="C221" s="133"/>
      <c r="D221" s="133"/>
      <c r="E221" s="162" t="s">
        <v>119</v>
      </c>
      <c r="F221" s="162"/>
      <c r="G221" s="439">
        <v>4.7402799310410408</v>
      </c>
      <c r="H221" s="124">
        <f t="shared" si="15"/>
        <v>239.76335891205585</v>
      </c>
      <c r="I221" s="6"/>
      <c r="J221" s="489"/>
      <c r="K221" s="489"/>
      <c r="L221" s="489"/>
      <c r="M221" s="489"/>
      <c r="N221" s="489"/>
      <c r="O221" s="489"/>
    </row>
    <row r="222" spans="2:15" ht="22.4" customHeight="1">
      <c r="B222" s="645"/>
      <c r="C222" s="603"/>
      <c r="D222" s="603"/>
      <c r="E222" s="604"/>
      <c r="F222" s="604"/>
      <c r="G222" s="605"/>
      <c r="H222" s="124"/>
      <c r="I222" s="6"/>
      <c r="J222" s="489"/>
      <c r="K222" s="489"/>
      <c r="L222" s="489"/>
      <c r="M222" s="489"/>
      <c r="N222" s="489"/>
      <c r="O222" s="489"/>
    </row>
    <row r="223" spans="2:15" ht="22.4" customHeight="1">
      <c r="B223" s="652"/>
      <c r="C223" s="125" t="s">
        <v>1306</v>
      </c>
      <c r="D223" s="126" t="s">
        <v>1303</v>
      </c>
      <c r="E223" s="163" t="s">
        <v>12</v>
      </c>
      <c r="F223" s="163"/>
      <c r="G223" s="128">
        <v>11.1652</v>
      </c>
      <c r="H223" s="129">
        <f t="shared" si="14"/>
        <v>564.735816</v>
      </c>
      <c r="I223" s="6"/>
      <c r="J223" s="489"/>
      <c r="K223" s="489"/>
      <c r="L223" s="489"/>
      <c r="M223" s="489"/>
      <c r="N223" s="489"/>
      <c r="O223" s="489"/>
    </row>
    <row r="224" spans="2:15" ht="22.4" customHeight="1">
      <c r="B224" s="652"/>
      <c r="C224" s="125" t="s">
        <v>1307</v>
      </c>
      <c r="D224" s="126"/>
      <c r="E224" s="163" t="s">
        <v>19</v>
      </c>
      <c r="F224" s="163"/>
      <c r="G224" s="128">
        <v>9.2434196463500591</v>
      </c>
      <c r="H224" s="129">
        <f t="shared" si="14"/>
        <v>467.53216571238596</v>
      </c>
      <c r="I224" s="6"/>
      <c r="J224" s="489"/>
      <c r="K224" s="489"/>
      <c r="L224" s="489"/>
      <c r="M224" s="489"/>
      <c r="N224" s="489"/>
      <c r="O224" s="489"/>
    </row>
    <row r="225" spans="2:15" ht="22.4" customHeight="1">
      <c r="B225" s="652"/>
      <c r="C225" s="126" t="s">
        <v>117</v>
      </c>
      <c r="D225" s="126"/>
      <c r="E225" s="163" t="s">
        <v>1362</v>
      </c>
      <c r="F225" s="163"/>
      <c r="G225" s="128">
        <v>7.2627368059461617</v>
      </c>
      <c r="H225" s="129">
        <f t="shared" si="14"/>
        <v>367.34922764475687</v>
      </c>
      <c r="I225" s="6"/>
      <c r="J225" s="489"/>
      <c r="K225" s="489"/>
      <c r="L225" s="489"/>
      <c r="M225" s="489"/>
      <c r="N225" s="489"/>
      <c r="O225" s="489"/>
    </row>
    <row r="226" spans="2:15" ht="22.4" customHeight="1">
      <c r="B226" s="652"/>
      <c r="C226" s="572"/>
      <c r="D226" s="130"/>
      <c r="E226" s="164" t="s">
        <v>26</v>
      </c>
      <c r="F226" s="164"/>
      <c r="G226" s="440">
        <v>6.932700308532656</v>
      </c>
      <c r="H226" s="132">
        <f t="shared" si="14"/>
        <v>350.6559816055817</v>
      </c>
      <c r="I226" s="6"/>
      <c r="J226" s="489"/>
      <c r="K226" s="489"/>
      <c r="L226" s="489"/>
      <c r="M226" s="489"/>
      <c r="N226" s="489"/>
      <c r="O226" s="489"/>
    </row>
    <row r="227" spans="2:15" ht="22.4" customHeight="1">
      <c r="B227" s="652"/>
      <c r="C227" s="125"/>
      <c r="D227" s="126"/>
      <c r="E227" s="163" t="s">
        <v>49</v>
      </c>
      <c r="F227" s="163"/>
      <c r="G227" s="128">
        <v>5.9047799835308075</v>
      </c>
      <c r="H227" s="129">
        <f t="shared" si="14"/>
        <v>298.66377156698826</v>
      </c>
      <c r="I227" s="6"/>
      <c r="J227" s="489"/>
      <c r="K227" s="489"/>
      <c r="L227" s="489"/>
      <c r="M227" s="489"/>
      <c r="N227" s="489"/>
      <c r="O227" s="489"/>
    </row>
    <row r="228" spans="2:15" ht="22.4" customHeight="1">
      <c r="B228" s="652"/>
      <c r="C228" s="126"/>
      <c r="D228" s="130"/>
      <c r="E228" s="164" t="s">
        <v>119</v>
      </c>
      <c r="F228" s="164"/>
      <c r="G228" s="440">
        <v>5.7111806398084832</v>
      </c>
      <c r="H228" s="132">
        <f t="shared" si="14"/>
        <v>288.87151676151308</v>
      </c>
      <c r="I228" s="6"/>
      <c r="J228" s="489"/>
      <c r="K228" s="489"/>
      <c r="L228" s="489"/>
      <c r="M228" s="489"/>
      <c r="N228" s="489"/>
      <c r="O228" s="489"/>
    </row>
    <row r="229" spans="2:15" ht="22.4" customHeight="1">
      <c r="B229" s="663"/>
      <c r="C229" s="130"/>
      <c r="D229" s="606"/>
      <c r="E229" s="607"/>
      <c r="F229" s="607"/>
      <c r="G229" s="608"/>
      <c r="H229" s="609"/>
      <c r="I229" s="6"/>
      <c r="J229" s="489"/>
      <c r="K229" s="489"/>
      <c r="L229" s="489"/>
      <c r="M229" s="489"/>
      <c r="N229" s="489"/>
      <c r="O229" s="489"/>
    </row>
    <row r="230" spans="2:15" ht="22.4" customHeight="1">
      <c r="B230" s="644"/>
      <c r="C230" s="36" t="s">
        <v>128</v>
      </c>
      <c r="D230" s="37" t="s">
        <v>129</v>
      </c>
      <c r="E230" s="161" t="s">
        <v>12</v>
      </c>
      <c r="F230" s="161"/>
      <c r="G230" s="121">
        <v>25.426047142198229</v>
      </c>
      <c r="H230" s="68">
        <f t="shared" si="11"/>
        <v>1286.0494644523865</v>
      </c>
      <c r="I230" s="6"/>
      <c r="J230" s="489"/>
      <c r="K230" s="489"/>
      <c r="L230" s="489"/>
      <c r="M230" s="489"/>
      <c r="N230" s="489"/>
      <c r="O230" s="4"/>
    </row>
    <row r="231" spans="2:15" ht="22.4" customHeight="1">
      <c r="B231" s="645"/>
      <c r="C231" s="97" t="s">
        <v>130</v>
      </c>
      <c r="D231" s="37"/>
      <c r="E231" s="161" t="s">
        <v>19</v>
      </c>
      <c r="F231" s="161"/>
      <c r="G231" s="121">
        <v>21.027225127509571</v>
      </c>
      <c r="H231" s="68">
        <f t="shared" si="11"/>
        <v>1063.5570469494342</v>
      </c>
      <c r="I231" s="6"/>
      <c r="J231" s="489"/>
      <c r="K231" s="489"/>
      <c r="L231" s="489"/>
      <c r="M231" s="489"/>
      <c r="N231" s="489"/>
      <c r="O231" s="4"/>
    </row>
    <row r="232" spans="2:15" ht="22.4" customHeight="1">
      <c r="B232" s="645"/>
      <c r="C232" s="37" t="s">
        <v>117</v>
      </c>
      <c r="D232" s="37"/>
      <c r="E232" s="161" t="s">
        <v>1362</v>
      </c>
      <c r="F232" s="161"/>
      <c r="G232" s="121">
        <v>18.892507165467709</v>
      </c>
      <c r="H232" s="68">
        <f t="shared" si="11"/>
        <v>955.5830124293567</v>
      </c>
      <c r="I232" s="6"/>
      <c r="J232" s="489"/>
      <c r="K232" s="489"/>
      <c r="L232" s="489"/>
      <c r="M232" s="489"/>
      <c r="N232" s="489"/>
      <c r="O232" s="4"/>
    </row>
    <row r="233" spans="2:15" ht="22.4" customHeight="1">
      <c r="B233" s="645"/>
      <c r="C233" s="133"/>
      <c r="D233" s="133"/>
      <c r="E233" s="162" t="s">
        <v>26</v>
      </c>
      <c r="F233" s="162"/>
      <c r="G233" s="439">
        <v>18.013957982543634</v>
      </c>
      <c r="H233" s="124">
        <f t="shared" si="11"/>
        <v>911.145994757057</v>
      </c>
      <c r="I233" s="6"/>
      <c r="J233" s="489"/>
      <c r="K233" s="489"/>
      <c r="L233" s="489"/>
      <c r="M233" s="489"/>
      <c r="N233" s="489"/>
      <c r="O233" s="4"/>
    </row>
    <row r="234" spans="2:15" ht="22.4" customHeight="1">
      <c r="B234" s="645"/>
      <c r="C234" s="37" t="s">
        <v>118</v>
      </c>
      <c r="D234" s="37"/>
      <c r="E234" s="161" t="s">
        <v>49</v>
      </c>
      <c r="F234" s="161"/>
      <c r="G234" s="121">
        <v>15.358881268637509</v>
      </c>
      <c r="H234" s="68">
        <f t="shared" si="11"/>
        <v>776.85221456768522</v>
      </c>
      <c r="I234" s="6"/>
      <c r="J234" s="489"/>
      <c r="K234" s="489"/>
      <c r="L234" s="489"/>
      <c r="M234" s="489"/>
      <c r="N234" s="489"/>
      <c r="O234" s="4"/>
    </row>
    <row r="235" spans="2:15" ht="22.4" customHeight="1">
      <c r="B235" s="645"/>
      <c r="C235" s="37"/>
      <c r="D235" s="133"/>
      <c r="E235" s="162" t="s">
        <v>119</v>
      </c>
      <c r="F235" s="162"/>
      <c r="G235" s="439">
        <v>14.842616352044653</v>
      </c>
      <c r="H235" s="124">
        <f t="shared" si="11"/>
        <v>750.73953508641853</v>
      </c>
      <c r="I235" s="6"/>
      <c r="J235" s="489"/>
      <c r="K235" s="489"/>
      <c r="L235" s="489"/>
      <c r="M235" s="489"/>
      <c r="N235" s="489"/>
    </row>
    <row r="236" spans="2:15" ht="22.4" customHeight="1">
      <c r="B236" s="647"/>
      <c r="C236" s="133"/>
      <c r="D236" s="133"/>
      <c r="E236" s="162" t="s">
        <v>1334</v>
      </c>
      <c r="F236" s="162"/>
      <c r="G236" s="439">
        <v>12.910495597641312</v>
      </c>
      <c r="H236" s="124">
        <f t="shared" si="11"/>
        <v>653.01286732869755</v>
      </c>
      <c r="I236" s="6"/>
      <c r="J236" s="489"/>
      <c r="K236" s="489"/>
      <c r="L236" s="489"/>
      <c r="M236" s="489"/>
      <c r="N236" s="489"/>
    </row>
    <row r="237" spans="2:15" ht="22.4" customHeight="1">
      <c r="B237" s="644"/>
      <c r="C237" s="125" t="s">
        <v>128</v>
      </c>
      <c r="D237" s="126" t="s">
        <v>131</v>
      </c>
      <c r="E237" s="163" t="s">
        <v>12</v>
      </c>
      <c r="F237" s="163"/>
      <c r="G237" s="128">
        <v>12.722242587466845</v>
      </c>
      <c r="H237" s="129">
        <f t="shared" si="11"/>
        <v>643.49103007407302</v>
      </c>
      <c r="I237" s="6"/>
      <c r="J237" s="489"/>
      <c r="K237" s="489"/>
      <c r="L237" s="489"/>
      <c r="M237" s="489"/>
      <c r="N237" s="489"/>
    </row>
    <row r="238" spans="2:15" ht="22.4" customHeight="1">
      <c r="B238" s="645"/>
      <c r="C238" s="165" t="s">
        <v>132</v>
      </c>
      <c r="D238" s="126"/>
      <c r="E238" s="163" t="s">
        <v>19</v>
      </c>
      <c r="F238" s="163"/>
      <c r="G238" s="128">
        <v>10.521668971849618</v>
      </c>
      <c r="H238" s="129">
        <f t="shared" si="11"/>
        <v>532.18601659615365</v>
      </c>
      <c r="I238" s="6"/>
      <c r="J238" s="489"/>
      <c r="K238" s="489"/>
      <c r="L238" s="489"/>
      <c r="M238" s="489"/>
      <c r="N238" s="489"/>
    </row>
    <row r="239" spans="2:15" ht="22.4" customHeight="1">
      <c r="B239" s="645"/>
      <c r="C239" s="126" t="s">
        <v>117</v>
      </c>
      <c r="D239" s="126"/>
      <c r="E239" s="163" t="s">
        <v>1362</v>
      </c>
      <c r="F239" s="163"/>
      <c r="G239" s="128">
        <v>9.4540798077402641</v>
      </c>
      <c r="H239" s="129">
        <f t="shared" si="11"/>
        <v>478.18735667550254</v>
      </c>
      <c r="I239" s="6"/>
      <c r="J239" s="489"/>
      <c r="K239" s="489"/>
      <c r="L239" s="489"/>
      <c r="M239" s="489"/>
      <c r="N239" s="489"/>
    </row>
    <row r="240" spans="2:15" ht="22.4" customHeight="1">
      <c r="B240" s="645"/>
      <c r="C240" s="130"/>
      <c r="D240" s="130"/>
      <c r="E240" s="164" t="s">
        <v>26</v>
      </c>
      <c r="F240" s="164"/>
      <c r="G240" s="440">
        <v>8.9977599749040849</v>
      </c>
      <c r="H240" s="132">
        <f t="shared" si="11"/>
        <v>455.1066995306486</v>
      </c>
      <c r="I240" s="6"/>
      <c r="J240" s="489"/>
      <c r="K240" s="489"/>
      <c r="L240" s="489"/>
      <c r="M240" s="489"/>
      <c r="N240" s="489"/>
    </row>
    <row r="241" spans="2:14" ht="22.4" customHeight="1">
      <c r="B241" s="645"/>
      <c r="C241" s="126" t="s">
        <v>1340</v>
      </c>
      <c r="D241" s="126"/>
      <c r="E241" s="163" t="s">
        <v>49</v>
      </c>
      <c r="F241" s="163"/>
      <c r="G241" s="128">
        <v>7.6794406343187545</v>
      </c>
      <c r="H241" s="129">
        <f t="shared" si="11"/>
        <v>388.42610728384261</v>
      </c>
      <c r="I241" s="6"/>
      <c r="J241" s="489"/>
      <c r="K241" s="489"/>
      <c r="L241" s="489"/>
      <c r="M241" s="489"/>
      <c r="N241" s="489"/>
    </row>
    <row r="242" spans="2:14" ht="22.4" customHeight="1">
      <c r="B242" s="645"/>
      <c r="C242" s="126"/>
      <c r="D242" s="126"/>
      <c r="E242" s="163" t="s">
        <v>119</v>
      </c>
      <c r="F242" s="163"/>
      <c r="G242" s="128">
        <v>7.4213081760223263</v>
      </c>
      <c r="H242" s="129">
        <f t="shared" si="11"/>
        <v>375.36976754320926</v>
      </c>
      <c r="I242" s="6"/>
      <c r="J242" s="489"/>
      <c r="K242" s="489"/>
      <c r="L242" s="489"/>
      <c r="M242" s="489"/>
      <c r="N242" s="489"/>
    </row>
    <row r="243" spans="2:14" ht="22.4" customHeight="1">
      <c r="B243" s="647"/>
      <c r="C243" s="126"/>
      <c r="D243" s="126"/>
      <c r="E243" s="163" t="s">
        <v>1334</v>
      </c>
      <c r="F243" s="163"/>
      <c r="G243" s="128">
        <v>6.735910746595466</v>
      </c>
      <c r="H243" s="129">
        <f t="shared" si="11"/>
        <v>340.70236556279866</v>
      </c>
      <c r="I243" s="6"/>
      <c r="J243" s="489"/>
      <c r="K243" s="489"/>
      <c r="L243" s="489"/>
      <c r="M243" s="489"/>
      <c r="N243" s="489"/>
    </row>
    <row r="244" spans="2:14" ht="22.4" customHeight="1">
      <c r="B244" s="644"/>
      <c r="C244" s="36" t="s">
        <v>133</v>
      </c>
      <c r="D244" s="37" t="s">
        <v>134</v>
      </c>
      <c r="E244" s="161" t="s">
        <v>12</v>
      </c>
      <c r="F244" s="161"/>
      <c r="G244" s="121">
        <v>16.631105527384193</v>
      </c>
      <c r="H244" s="68">
        <f t="shared" si="11"/>
        <v>841.2013175750925</v>
      </c>
      <c r="I244" s="6"/>
      <c r="J244" s="489"/>
      <c r="K244" s="489"/>
      <c r="L244" s="489"/>
      <c r="M244" s="489"/>
      <c r="N244" s="489"/>
    </row>
    <row r="245" spans="2:14" ht="22.4" customHeight="1">
      <c r="B245" s="645"/>
      <c r="C245" s="37" t="s">
        <v>117</v>
      </c>
      <c r="D245" s="37"/>
      <c r="E245" s="161" t="s">
        <v>19</v>
      </c>
      <c r="F245" s="161"/>
      <c r="G245" s="121">
        <v>13.760345025971777</v>
      </c>
      <c r="H245" s="68">
        <f t="shared" si="11"/>
        <v>695.9982514136525</v>
      </c>
      <c r="I245" s="6"/>
      <c r="J245" s="489"/>
      <c r="K245" s="489"/>
      <c r="L245" s="489"/>
      <c r="M245" s="489"/>
      <c r="N245" s="489"/>
    </row>
    <row r="246" spans="2:14" ht="22.4" customHeight="1">
      <c r="B246" s="645"/>
      <c r="C246" s="37"/>
      <c r="D246" s="37"/>
      <c r="E246" s="161" t="s">
        <v>1362</v>
      </c>
      <c r="F246" s="161"/>
      <c r="G246" s="121">
        <v>12.349783060111038</v>
      </c>
      <c r="H246" s="68">
        <f t="shared" si="11"/>
        <v>624.65202718041633</v>
      </c>
      <c r="I246" s="6"/>
      <c r="J246" s="489"/>
      <c r="K246" s="489"/>
      <c r="L246" s="489"/>
      <c r="M246" s="489"/>
      <c r="N246" s="489"/>
    </row>
    <row r="247" spans="2:14" ht="22.4" customHeight="1">
      <c r="B247" s="645"/>
      <c r="C247" s="133"/>
      <c r="D247" s="133"/>
      <c r="E247" s="162" t="s">
        <v>26</v>
      </c>
      <c r="F247" s="162"/>
      <c r="G247" s="439">
        <v>11.781902917958423</v>
      </c>
      <c r="H247" s="124">
        <f t="shared" si="11"/>
        <v>595.92864959033705</v>
      </c>
      <c r="I247" s="6"/>
      <c r="J247" s="489"/>
      <c r="K247" s="489"/>
      <c r="L247" s="489"/>
      <c r="M247" s="489"/>
      <c r="N247" s="489"/>
    </row>
    <row r="248" spans="2:14" ht="22.4" customHeight="1">
      <c r="B248" s="645"/>
      <c r="C248" s="37" t="s">
        <v>1339</v>
      </c>
      <c r="D248" s="37"/>
      <c r="E248" s="161" t="s">
        <v>49</v>
      </c>
      <c r="F248" s="161"/>
      <c r="G248" s="121">
        <v>10.051032594917192</v>
      </c>
      <c r="H248" s="68">
        <f t="shared" si="11"/>
        <v>508.38122865091157</v>
      </c>
      <c r="I248" s="6"/>
      <c r="J248" s="489"/>
      <c r="K248" s="489"/>
      <c r="L248" s="489"/>
      <c r="M248" s="489"/>
      <c r="N248" s="489"/>
    </row>
    <row r="249" spans="2:14" ht="22.4" customHeight="1">
      <c r="B249" s="645"/>
      <c r="C249" s="37"/>
      <c r="D249" s="133"/>
      <c r="E249" s="162" t="s">
        <v>119</v>
      </c>
      <c r="F249" s="162"/>
      <c r="G249" s="439">
        <v>9.7122337434031287</v>
      </c>
      <c r="H249" s="124">
        <f t="shared" si="11"/>
        <v>491.24478274133025</v>
      </c>
      <c r="I249" s="6"/>
      <c r="J249" s="489"/>
      <c r="K249" s="489"/>
      <c r="L249" s="489"/>
      <c r="M249" s="489"/>
      <c r="N249" s="489"/>
    </row>
    <row r="250" spans="2:14" ht="22.4" customHeight="1">
      <c r="B250" s="647"/>
      <c r="C250" s="37"/>
      <c r="D250" s="37"/>
      <c r="E250" s="161" t="s">
        <v>1334</v>
      </c>
      <c r="F250" s="161"/>
      <c r="G250" s="121">
        <v>8.4414778907654711</v>
      </c>
      <c r="H250" s="68">
        <f t="shared" si="11"/>
        <v>426.9699517149175</v>
      </c>
      <c r="I250" s="6"/>
      <c r="J250" s="489"/>
      <c r="K250" s="489"/>
      <c r="L250" s="489"/>
      <c r="M250" s="489"/>
      <c r="N250" s="489"/>
    </row>
    <row r="251" spans="2:14" ht="22.4" customHeight="1">
      <c r="B251" s="644"/>
      <c r="C251" s="125" t="s">
        <v>135</v>
      </c>
      <c r="D251" s="126" t="s">
        <v>136</v>
      </c>
      <c r="E251" s="163" t="s">
        <v>12</v>
      </c>
      <c r="F251" s="163"/>
      <c r="G251" s="128">
        <v>16.631105527384193</v>
      </c>
      <c r="H251" s="129">
        <f t="shared" si="11"/>
        <v>841.2013175750925</v>
      </c>
      <c r="I251" s="6"/>
      <c r="J251" s="489"/>
      <c r="K251" s="489"/>
      <c r="L251" s="489"/>
      <c r="M251" s="489"/>
      <c r="N251" s="489"/>
    </row>
    <row r="252" spans="2:14" ht="22.4" customHeight="1">
      <c r="B252" s="645"/>
      <c r="C252" s="134" t="s">
        <v>137</v>
      </c>
      <c r="D252" s="126"/>
      <c r="E252" s="163" t="s">
        <v>19</v>
      </c>
      <c r="F252" s="163"/>
      <c r="G252" s="128">
        <v>13.760345025971777</v>
      </c>
      <c r="H252" s="129">
        <f t="shared" si="11"/>
        <v>695.9982514136525</v>
      </c>
      <c r="I252" s="6"/>
      <c r="J252" s="489"/>
      <c r="K252" s="489"/>
      <c r="L252" s="489"/>
      <c r="M252" s="489"/>
      <c r="N252" s="489"/>
    </row>
    <row r="253" spans="2:14" ht="22.4" customHeight="1">
      <c r="B253" s="645"/>
      <c r="C253" s="126" t="s">
        <v>117</v>
      </c>
      <c r="D253" s="126"/>
      <c r="E253" s="163" t="s">
        <v>1362</v>
      </c>
      <c r="F253" s="163"/>
      <c r="G253" s="128">
        <v>12.349783060111038</v>
      </c>
      <c r="H253" s="129">
        <f t="shared" si="11"/>
        <v>624.65202718041633</v>
      </c>
      <c r="I253" s="6"/>
      <c r="J253" s="489"/>
      <c r="K253" s="489"/>
      <c r="L253" s="489"/>
      <c r="M253" s="489"/>
      <c r="N253" s="489"/>
    </row>
    <row r="254" spans="2:14" ht="22.4" customHeight="1">
      <c r="B254" s="645"/>
      <c r="C254" s="130"/>
      <c r="D254" s="130"/>
      <c r="E254" s="164" t="s">
        <v>26</v>
      </c>
      <c r="F254" s="164"/>
      <c r="G254" s="440">
        <v>11.781902917958423</v>
      </c>
      <c r="H254" s="132">
        <f t="shared" si="11"/>
        <v>595.92864959033705</v>
      </c>
      <c r="I254" s="6"/>
      <c r="J254" s="489"/>
      <c r="K254" s="489"/>
      <c r="L254" s="489"/>
      <c r="M254" s="489"/>
      <c r="N254" s="489"/>
    </row>
    <row r="255" spans="2:14" ht="22.4" customHeight="1">
      <c r="B255" s="645"/>
      <c r="C255" s="126"/>
      <c r="D255" s="126"/>
      <c r="E255" s="163" t="s">
        <v>49</v>
      </c>
      <c r="F255" s="163"/>
      <c r="G255" s="128">
        <v>10.051032594917192</v>
      </c>
      <c r="H255" s="129">
        <f t="shared" si="11"/>
        <v>508.38122865091157</v>
      </c>
      <c r="I255" s="6"/>
      <c r="J255" s="489"/>
      <c r="K255" s="489"/>
      <c r="L255" s="489"/>
      <c r="M255" s="489"/>
      <c r="N255" s="489"/>
    </row>
    <row r="256" spans="2:14" ht="22.4" customHeight="1">
      <c r="B256" s="645"/>
      <c r="C256" s="126"/>
      <c r="D256" s="126"/>
      <c r="E256" s="163" t="s">
        <v>119</v>
      </c>
      <c r="F256" s="163"/>
      <c r="G256" s="128">
        <v>9.7122337434031287</v>
      </c>
      <c r="H256" s="129">
        <f t="shared" si="11"/>
        <v>491.24478274133025</v>
      </c>
      <c r="I256" s="6"/>
      <c r="J256" s="489"/>
      <c r="K256" s="489"/>
      <c r="L256" s="489"/>
      <c r="M256" s="489"/>
      <c r="N256" s="489"/>
    </row>
    <row r="257" spans="2:14" ht="22.4" customHeight="1">
      <c r="B257" s="645"/>
      <c r="C257" s="130"/>
      <c r="D257" s="130"/>
      <c r="E257" s="164" t="s">
        <v>1334</v>
      </c>
      <c r="F257" s="164"/>
      <c r="G257" s="440">
        <v>8.4414778907654711</v>
      </c>
      <c r="H257" s="132">
        <f t="shared" si="11"/>
        <v>426.9699517149175</v>
      </c>
      <c r="I257" s="6"/>
      <c r="J257" s="489"/>
      <c r="K257" s="489"/>
      <c r="L257" s="489"/>
      <c r="M257" s="489"/>
      <c r="N257" s="489"/>
    </row>
    <row r="258" spans="2:14" ht="22.4" customHeight="1">
      <c r="B258" s="645"/>
      <c r="C258" s="134" t="s">
        <v>135</v>
      </c>
      <c r="D258" s="126"/>
      <c r="E258" s="163" t="s">
        <v>12</v>
      </c>
      <c r="F258" s="163"/>
      <c r="G258" s="128">
        <v>4.0376000000000003</v>
      </c>
      <c r="H258" s="129">
        <f t="shared" si="11"/>
        <v>204.22180800000001</v>
      </c>
      <c r="I258" s="6"/>
      <c r="J258" s="489"/>
      <c r="K258" s="489"/>
      <c r="L258" s="489"/>
      <c r="M258" s="489"/>
      <c r="N258" s="489"/>
    </row>
    <row r="259" spans="2:14" ht="22.4" customHeight="1">
      <c r="B259" s="645"/>
      <c r="C259" s="134" t="s">
        <v>138</v>
      </c>
      <c r="D259" s="126"/>
      <c r="E259" s="163" t="s">
        <v>19</v>
      </c>
      <c r="F259" s="163"/>
      <c r="G259" s="128">
        <v>3.3675785836394634</v>
      </c>
      <c r="H259" s="129">
        <f t="shared" si="11"/>
        <v>170.33212476048405</v>
      </c>
      <c r="I259" s="6"/>
      <c r="J259" s="489"/>
      <c r="K259" s="489"/>
      <c r="L259" s="489"/>
      <c r="M259" s="489"/>
      <c r="N259" s="489"/>
    </row>
    <row r="260" spans="2:14" ht="22.4" customHeight="1">
      <c r="B260" s="645"/>
      <c r="C260" s="126" t="s">
        <v>139</v>
      </c>
      <c r="D260" s="126"/>
      <c r="E260" s="163" t="s">
        <v>1362</v>
      </c>
      <c r="F260" s="163"/>
      <c r="G260" s="128">
        <v>3.0499519088003297</v>
      </c>
      <c r="H260" s="129">
        <f t="shared" si="11"/>
        <v>154.26656754712067</v>
      </c>
      <c r="I260" s="6"/>
      <c r="J260" s="489"/>
      <c r="K260" s="489"/>
      <c r="L260" s="489"/>
      <c r="M260" s="489"/>
      <c r="N260" s="489"/>
    </row>
    <row r="261" spans="2:14" ht="22.4" customHeight="1">
      <c r="B261" s="645"/>
      <c r="C261" s="130"/>
      <c r="D261" s="130"/>
      <c r="E261" s="164" t="s">
        <v>26</v>
      </c>
      <c r="F261" s="164"/>
      <c r="G261" s="440">
        <v>2.981796558883004</v>
      </c>
      <c r="H261" s="132">
        <f t="shared" si="11"/>
        <v>150.81926994830235</v>
      </c>
      <c r="I261" s="6"/>
      <c r="J261" s="489"/>
      <c r="K261" s="489"/>
      <c r="L261" s="489"/>
      <c r="M261" s="489"/>
      <c r="N261" s="489"/>
    </row>
    <row r="262" spans="2:14" ht="22.4" customHeight="1">
      <c r="B262" s="645"/>
      <c r="C262" s="126"/>
      <c r="D262" s="126"/>
      <c r="E262" s="163" t="s">
        <v>49</v>
      </c>
      <c r="F262" s="163"/>
      <c r="G262" s="128">
        <v>2.5593753797079124</v>
      </c>
      <c r="H262" s="129">
        <f t="shared" si="11"/>
        <v>129.4532067056262</v>
      </c>
      <c r="I262" s="6"/>
      <c r="J262" s="489"/>
      <c r="K262" s="489"/>
      <c r="L262" s="489"/>
      <c r="M262" s="489"/>
      <c r="N262" s="489"/>
    </row>
    <row r="263" spans="2:14" ht="22.4" customHeight="1">
      <c r="B263" s="645"/>
      <c r="C263" s="130"/>
      <c r="D263" s="130"/>
      <c r="E263" s="164" t="s">
        <v>119</v>
      </c>
      <c r="F263" s="164"/>
      <c r="G263" s="440">
        <v>2.4862503688591144</v>
      </c>
      <c r="H263" s="132">
        <f t="shared" si="11"/>
        <v>125.754543656894</v>
      </c>
      <c r="I263" s="6"/>
      <c r="J263" s="489"/>
      <c r="K263" s="489"/>
      <c r="L263" s="489"/>
      <c r="M263" s="489"/>
      <c r="N263" s="489"/>
    </row>
    <row r="264" spans="2:14" ht="22.4" customHeight="1">
      <c r="B264" s="647"/>
      <c r="C264" s="130"/>
      <c r="D264" s="130"/>
      <c r="E264" s="164" t="s">
        <v>1334</v>
      </c>
      <c r="F264" s="164"/>
      <c r="G264" s="440">
        <v>2.2999999999999998</v>
      </c>
      <c r="H264" s="132">
        <f t="shared" si="11"/>
        <v>116.33399999999999</v>
      </c>
      <c r="I264" s="6"/>
      <c r="J264" s="489"/>
      <c r="K264" s="489"/>
      <c r="L264" s="489"/>
      <c r="M264" s="489"/>
      <c r="N264" s="489"/>
    </row>
    <row r="265" spans="2:14" ht="22.4" customHeight="1">
      <c r="B265" s="648"/>
      <c r="C265" s="36" t="s">
        <v>140</v>
      </c>
      <c r="D265" s="37" t="s">
        <v>141</v>
      </c>
      <c r="E265" s="161" t="s">
        <v>142</v>
      </c>
      <c r="F265" s="161"/>
      <c r="G265" s="443">
        <v>4.7727836076558683</v>
      </c>
      <c r="H265" s="68">
        <f t="shared" si="11"/>
        <v>241.40739487523382</v>
      </c>
      <c r="I265" s="6"/>
      <c r="J265" s="489"/>
      <c r="K265" s="489"/>
      <c r="L265" s="489"/>
      <c r="M265" s="489"/>
      <c r="N265" s="489"/>
    </row>
    <row r="266" spans="2:14" ht="22.4" customHeight="1">
      <c r="B266" s="640"/>
      <c r="C266" s="72" t="s">
        <v>143</v>
      </c>
      <c r="D266" s="37"/>
      <c r="E266" s="161"/>
      <c r="F266" s="161"/>
      <c r="G266" s="443"/>
      <c r="H266" s="68"/>
      <c r="I266" s="6"/>
      <c r="J266" s="489"/>
      <c r="K266" s="489"/>
      <c r="L266" s="489"/>
      <c r="M266" s="489"/>
      <c r="N266" s="489"/>
    </row>
    <row r="267" spans="2:14" ht="22.4" customHeight="1">
      <c r="B267" s="640"/>
      <c r="C267" s="72" t="s">
        <v>144</v>
      </c>
      <c r="D267" s="37"/>
      <c r="E267" s="161"/>
      <c r="F267" s="161"/>
      <c r="G267" s="443"/>
      <c r="H267" s="68"/>
      <c r="I267" s="6"/>
      <c r="J267" s="489"/>
      <c r="K267" s="489"/>
      <c r="L267" s="489"/>
      <c r="M267" s="489"/>
      <c r="N267" s="489"/>
    </row>
    <row r="268" spans="2:14" ht="22.4" customHeight="1">
      <c r="B268" s="643"/>
      <c r="C268" s="125" t="s">
        <v>140</v>
      </c>
      <c r="D268" s="126" t="s">
        <v>145</v>
      </c>
      <c r="E268" s="163" t="s">
        <v>142</v>
      </c>
      <c r="F268" s="163"/>
      <c r="G268" s="444">
        <v>12.770680413994675</v>
      </c>
      <c r="H268" s="129">
        <f t="shared" si="11"/>
        <v>645.94101533985065</v>
      </c>
      <c r="I268" s="6"/>
      <c r="J268" s="489"/>
      <c r="K268" s="489"/>
      <c r="L268" s="489"/>
      <c r="M268" s="489"/>
      <c r="N268" s="489"/>
    </row>
    <row r="269" spans="2:14" ht="22.4" customHeight="1">
      <c r="B269" s="640"/>
      <c r="C269" s="134" t="s">
        <v>143</v>
      </c>
      <c r="D269" s="126"/>
      <c r="E269" s="163"/>
      <c r="F269" s="163"/>
      <c r="G269" s="445"/>
      <c r="H269" s="129"/>
      <c r="I269" s="6"/>
      <c r="J269" s="489"/>
      <c r="K269" s="489"/>
      <c r="L269" s="489"/>
      <c r="M269" s="489"/>
      <c r="N269" s="489"/>
    </row>
    <row r="270" spans="2:14" ht="22.4" customHeight="1">
      <c r="B270" s="640"/>
      <c r="C270" s="134" t="s">
        <v>146</v>
      </c>
      <c r="D270" s="126"/>
      <c r="E270" s="163"/>
      <c r="F270" s="163"/>
      <c r="G270" s="445"/>
      <c r="H270" s="129"/>
      <c r="I270" s="6"/>
      <c r="J270" s="489"/>
      <c r="K270" s="489"/>
      <c r="L270" s="489"/>
      <c r="M270" s="489"/>
      <c r="N270" s="489"/>
    </row>
    <row r="271" spans="2:14" ht="19.5" customHeight="1">
      <c r="B271" s="644"/>
      <c r="C271" s="125" t="s">
        <v>147</v>
      </c>
      <c r="D271" s="126" t="s">
        <v>148</v>
      </c>
      <c r="E271" s="163" t="s">
        <v>142</v>
      </c>
      <c r="F271" s="163"/>
      <c r="G271" s="444">
        <v>38.407102469210905</v>
      </c>
      <c r="H271" s="129">
        <f t="shared" si="11"/>
        <v>1942.6312428926874</v>
      </c>
      <c r="I271" s="6"/>
      <c r="J271" s="489"/>
      <c r="K271" s="489"/>
      <c r="L271" s="489"/>
      <c r="M271" s="489"/>
      <c r="N271" s="489"/>
    </row>
    <row r="272" spans="2:14" ht="42" customHeight="1">
      <c r="B272" s="645"/>
      <c r="C272" s="134" t="s">
        <v>149</v>
      </c>
      <c r="D272" s="126"/>
      <c r="E272" s="163"/>
      <c r="F272" s="163"/>
      <c r="G272" s="445"/>
      <c r="H272" s="129"/>
      <c r="I272" s="6"/>
      <c r="J272" s="489"/>
      <c r="K272" s="489"/>
      <c r="L272" s="489"/>
      <c r="M272" s="489"/>
      <c r="N272" s="489"/>
    </row>
    <row r="273" spans="2:14" ht="22.4" customHeight="1">
      <c r="B273" s="644"/>
      <c r="C273" s="36" t="s">
        <v>150</v>
      </c>
      <c r="D273" s="37" t="s">
        <v>151</v>
      </c>
      <c r="E273" s="161" t="s">
        <v>142</v>
      </c>
      <c r="F273" s="161"/>
      <c r="G273" s="446">
        <v>43.694636705626344</v>
      </c>
      <c r="H273" s="68">
        <f t="shared" si="11"/>
        <v>2210.0747245705802</v>
      </c>
      <c r="I273" s="6"/>
      <c r="J273" s="489"/>
      <c r="K273" s="489"/>
      <c r="L273" s="489"/>
      <c r="M273" s="489"/>
      <c r="N273" s="489"/>
    </row>
    <row r="274" spans="2:14" ht="21.75" customHeight="1">
      <c r="B274" s="645"/>
      <c r="C274" s="72" t="s">
        <v>152</v>
      </c>
      <c r="D274" s="37"/>
      <c r="E274" s="161"/>
      <c r="F274" s="161"/>
      <c r="G274" s="443"/>
      <c r="H274" s="68"/>
      <c r="I274" s="6"/>
      <c r="J274" s="489"/>
      <c r="K274" s="489"/>
      <c r="L274" s="489"/>
      <c r="M274" s="489"/>
      <c r="N274" s="489"/>
    </row>
    <row r="275" spans="2:14" ht="21.75" customHeight="1">
      <c r="B275" s="645"/>
      <c r="C275" s="72" t="s">
        <v>153</v>
      </c>
      <c r="D275" s="37"/>
      <c r="E275" s="161"/>
      <c r="F275" s="161"/>
      <c r="G275" s="443"/>
      <c r="H275" s="68"/>
      <c r="I275" s="6"/>
      <c r="J275" s="489"/>
      <c r="K275" s="489"/>
      <c r="L275" s="489"/>
      <c r="M275" s="489"/>
      <c r="N275" s="489"/>
    </row>
    <row r="276" spans="2:14" ht="38.25" customHeight="1">
      <c r="B276" s="652"/>
      <c r="C276" s="658" t="s">
        <v>154</v>
      </c>
      <c r="D276" s="126" t="s">
        <v>155</v>
      </c>
      <c r="E276" s="163" t="s">
        <v>156</v>
      </c>
      <c r="F276" s="163"/>
      <c r="G276" s="444">
        <v>1.0518531366734694</v>
      </c>
      <c r="H276" s="129">
        <f t="shared" si="11"/>
        <v>53.202731652944081</v>
      </c>
      <c r="I276" s="6"/>
      <c r="J276" s="489"/>
      <c r="K276" s="489"/>
      <c r="L276" s="489"/>
      <c r="M276" s="489"/>
      <c r="N276" s="489"/>
    </row>
    <row r="277" spans="2:14" ht="13.5" customHeight="1">
      <c r="B277" s="652"/>
      <c r="C277" s="658"/>
      <c r="D277" s="126"/>
      <c r="E277" s="163"/>
      <c r="F277" s="163"/>
      <c r="G277" s="445"/>
      <c r="H277" s="129"/>
      <c r="I277" s="6"/>
      <c r="J277" s="489"/>
      <c r="K277" s="489"/>
      <c r="L277" s="489"/>
      <c r="M277" s="489"/>
      <c r="N277" s="489"/>
    </row>
    <row r="278" spans="2:14" ht="21.75" customHeight="1">
      <c r="B278" s="652"/>
      <c r="C278" s="661" t="s">
        <v>157</v>
      </c>
      <c r="D278" s="37" t="s">
        <v>158</v>
      </c>
      <c r="E278" s="166" t="s">
        <v>159</v>
      </c>
      <c r="F278" s="659" t="s">
        <v>160</v>
      </c>
      <c r="G278" s="443">
        <v>12.063121531024617</v>
      </c>
      <c r="H278" s="68">
        <f>G278*$H$60</f>
        <v>610.15268703922516</v>
      </c>
      <c r="I278" s="6"/>
      <c r="J278" s="489"/>
      <c r="K278" s="489"/>
      <c r="L278" s="489"/>
      <c r="M278" s="489"/>
      <c r="N278" s="489"/>
    </row>
    <row r="279" spans="2:14" ht="22.4" customHeight="1">
      <c r="B279" s="663"/>
      <c r="C279" s="662"/>
      <c r="D279" s="70"/>
      <c r="E279" s="166" t="s">
        <v>161</v>
      </c>
      <c r="F279" s="660"/>
      <c r="G279" s="447">
        <v>12.733294949414875</v>
      </c>
      <c r="H279" s="68">
        <f>G279*$H$60</f>
        <v>644.05005854140438</v>
      </c>
      <c r="I279" s="6"/>
      <c r="J279" s="489"/>
      <c r="K279" s="489"/>
      <c r="L279" s="489"/>
      <c r="M279" s="489"/>
      <c r="N279" s="489"/>
    </row>
    <row r="280" spans="2:14" ht="22.4" customHeight="1">
      <c r="B280" s="161"/>
      <c r="C280" s="97"/>
      <c r="D280" s="37"/>
      <c r="E280" s="161"/>
      <c r="F280" s="161"/>
      <c r="G280" s="121"/>
      <c r="H280" s="68"/>
      <c r="I280" s="6"/>
      <c r="J280" s="489"/>
      <c r="K280" s="489"/>
      <c r="L280" s="489"/>
      <c r="M280" s="489"/>
      <c r="N280" s="489"/>
    </row>
    <row r="281" spans="2:14" ht="22.4" customHeight="1">
      <c r="B281" s="161"/>
      <c r="C281" s="97"/>
      <c r="D281" s="37"/>
      <c r="E281" s="161"/>
      <c r="F281" s="161"/>
      <c r="G281" s="121"/>
      <c r="H281" s="68"/>
      <c r="I281" s="6"/>
      <c r="J281" s="489"/>
      <c r="K281" s="489"/>
      <c r="L281" s="489"/>
      <c r="M281" s="489"/>
      <c r="N281" s="489"/>
    </row>
    <row r="282" spans="2:14" s="27" customFormat="1" ht="22.4" customHeight="1">
      <c r="B282" s="18" t="s">
        <v>1005</v>
      </c>
      <c r="C282" s="19"/>
      <c r="D282" s="20"/>
      <c r="E282" s="20"/>
      <c r="F282" s="20"/>
      <c r="G282" s="20"/>
      <c r="H282" s="21"/>
      <c r="I282" s="21"/>
      <c r="J282" s="489"/>
      <c r="K282" s="28"/>
    </row>
    <row r="283" spans="2:14" s="27" customFormat="1" ht="22.4" customHeight="1">
      <c r="B283" s="30"/>
      <c r="C283" s="31" t="s">
        <v>5</v>
      </c>
      <c r="D283" s="30"/>
      <c r="E283" s="32" t="s">
        <v>1006</v>
      </c>
      <c r="F283" s="32"/>
      <c r="G283" s="66" t="s">
        <v>1007</v>
      </c>
      <c r="H283" s="33" t="s">
        <v>41</v>
      </c>
      <c r="J283" s="489"/>
      <c r="K283" s="28"/>
    </row>
    <row r="284" spans="2:14" s="27" customFormat="1" ht="22.4" customHeight="1">
      <c r="B284" s="161"/>
      <c r="C284" s="36" t="s">
        <v>1008</v>
      </c>
      <c r="D284" s="37"/>
      <c r="E284" s="34" t="s">
        <v>12</v>
      </c>
      <c r="F284" s="38"/>
      <c r="G284" s="121">
        <v>30.799061140281449</v>
      </c>
      <c r="H284" s="68">
        <f>G284*$H$60</f>
        <v>1557.8165124754357</v>
      </c>
      <c r="J284" s="489"/>
      <c r="K284" s="28"/>
    </row>
    <row r="285" spans="2:14" s="27" customFormat="1" ht="22.4" customHeight="1">
      <c r="B285" s="161"/>
      <c r="C285" s="37" t="s">
        <v>1009</v>
      </c>
      <c r="D285" s="37"/>
      <c r="E285" s="34" t="s">
        <v>19</v>
      </c>
      <c r="F285" s="38"/>
      <c r="G285" s="121">
        <v>24.511405842000009</v>
      </c>
      <c r="H285" s="68">
        <f t="shared" ref="H285:H289" si="16">G285*$H$60</f>
        <v>1239.7869074883604</v>
      </c>
      <c r="J285" s="489"/>
      <c r="K285" s="28"/>
    </row>
    <row r="286" spans="2:14" s="27" customFormat="1" ht="22.4" customHeight="1">
      <c r="B286" s="161"/>
      <c r="C286" s="37"/>
      <c r="D286" s="37"/>
      <c r="E286" s="34" t="s">
        <v>1362</v>
      </c>
      <c r="F286" s="38"/>
      <c r="G286" s="121">
        <v>23.070710521673838</v>
      </c>
      <c r="H286" s="68">
        <f t="shared" si="16"/>
        <v>1166.9165381862626</v>
      </c>
      <c r="J286" s="489"/>
      <c r="K286" s="28"/>
    </row>
    <row r="287" spans="2:14" s="27" customFormat="1" ht="22.4" customHeight="1">
      <c r="B287" s="161"/>
      <c r="C287" s="40"/>
      <c r="D287" s="40"/>
      <c r="E287" s="41" t="s">
        <v>26</v>
      </c>
      <c r="F287" s="42"/>
      <c r="G287" s="460">
        <v>22.979885840975307</v>
      </c>
      <c r="H287" s="68">
        <f t="shared" si="16"/>
        <v>1162.322625836531</v>
      </c>
      <c r="J287" s="489"/>
      <c r="K287" s="28"/>
    </row>
    <row r="288" spans="2:14" s="27" customFormat="1" ht="22.4" customHeight="1">
      <c r="B288" s="161"/>
      <c r="C288" s="37" t="s">
        <v>1010</v>
      </c>
      <c r="D288" s="37"/>
      <c r="E288" s="34" t="s">
        <v>49</v>
      </c>
      <c r="F288" s="38"/>
      <c r="G288" s="121">
        <v>22.193682455380003</v>
      </c>
      <c r="H288" s="68">
        <f t="shared" si="16"/>
        <v>1122.5564585931206</v>
      </c>
      <c r="J288" s="489"/>
      <c r="K288" s="28"/>
    </row>
    <row r="289" spans="2:14" s="27" customFormat="1" ht="22.4" customHeight="1">
      <c r="B289" s="161"/>
      <c r="C289" s="37"/>
      <c r="D289" s="37"/>
      <c r="E289" s="34" t="s">
        <v>119</v>
      </c>
      <c r="F289" s="38"/>
      <c r="G289" s="121">
        <v>18.864630087072999</v>
      </c>
      <c r="H289" s="68">
        <f t="shared" si="16"/>
        <v>954.17298980415228</v>
      </c>
      <c r="J289" s="489"/>
      <c r="K289" s="28"/>
    </row>
    <row r="290" spans="2:14" ht="22.4" customHeight="1">
      <c r="B290" s="161"/>
      <c r="C290" s="133"/>
      <c r="D290" s="133"/>
      <c r="E290" s="573" t="s">
        <v>1334</v>
      </c>
      <c r="F290" s="162"/>
      <c r="G290" s="439">
        <v>14.078082154532089</v>
      </c>
      <c r="H290" s="124">
        <f t="shared" ref="H290" si="17">G290*$H$60</f>
        <v>712.06939537623305</v>
      </c>
      <c r="I290" s="6"/>
      <c r="J290" s="489"/>
      <c r="K290" s="489"/>
      <c r="L290" s="489"/>
      <c r="M290" s="489"/>
      <c r="N290" s="489"/>
    </row>
    <row r="291" spans="2:14" ht="22.4" customHeight="1">
      <c r="B291" s="161"/>
      <c r="C291" s="37"/>
      <c r="D291" s="37"/>
      <c r="E291" s="161"/>
      <c r="F291" s="161"/>
      <c r="G291" s="121"/>
      <c r="H291" s="68"/>
      <c r="I291" s="6"/>
      <c r="J291" s="489"/>
      <c r="K291" s="489"/>
      <c r="L291" s="489"/>
      <c r="M291" s="489"/>
      <c r="N291" s="489"/>
    </row>
    <row r="292" spans="2:14" ht="24.75" customHeight="1">
      <c r="B292" s="161"/>
      <c r="C292" s="37"/>
      <c r="D292" s="37"/>
      <c r="E292" s="161"/>
      <c r="F292" s="161"/>
      <c r="G292" s="121"/>
      <c r="H292" s="68"/>
      <c r="I292" s="6"/>
      <c r="J292" s="489"/>
      <c r="K292" s="489"/>
      <c r="L292" s="489"/>
      <c r="M292" s="489"/>
      <c r="N292" s="489"/>
    </row>
    <row r="293" spans="2:14" ht="37.5" customHeight="1">
      <c r="B293" s="117" t="s">
        <v>162</v>
      </c>
      <c r="C293" s="37"/>
      <c r="D293" s="37"/>
      <c r="E293" s="161"/>
      <c r="F293" s="161"/>
      <c r="G293" s="121"/>
      <c r="H293" s="68"/>
      <c r="I293" s="6"/>
      <c r="J293" s="489"/>
      <c r="K293" s="489"/>
      <c r="L293" s="489"/>
      <c r="M293" s="489"/>
      <c r="N293" s="489"/>
    </row>
    <row r="294" spans="2:14" ht="22.4" customHeight="1">
      <c r="B294" s="644"/>
      <c r="C294" s="125" t="s">
        <v>163</v>
      </c>
      <c r="D294" s="126"/>
      <c r="E294" s="163" t="s">
        <v>12</v>
      </c>
      <c r="F294" s="163"/>
      <c r="G294" s="128">
        <v>17.957040577142873</v>
      </c>
      <c r="H294" s="129">
        <f t="shared" si="11"/>
        <v>908.26711239188649</v>
      </c>
      <c r="I294" s="6"/>
      <c r="J294" s="489"/>
      <c r="K294" s="489"/>
      <c r="L294" s="489"/>
      <c r="M294" s="489"/>
      <c r="N294" s="489"/>
    </row>
    <row r="295" spans="2:14" ht="22.4" customHeight="1">
      <c r="B295" s="645"/>
      <c r="C295" s="167" t="s">
        <v>45</v>
      </c>
      <c r="D295" s="126"/>
      <c r="E295" s="163" t="s">
        <v>19</v>
      </c>
      <c r="F295" s="163"/>
      <c r="G295" s="128">
        <v>14.851813183515004</v>
      </c>
      <c r="H295" s="129">
        <f t="shared" si="11"/>
        <v>751.20471082218887</v>
      </c>
      <c r="I295" s="6"/>
      <c r="J295" s="489"/>
      <c r="K295" s="489"/>
      <c r="L295" s="489"/>
      <c r="M295" s="489"/>
      <c r="N295" s="489"/>
    </row>
    <row r="296" spans="2:14" ht="22.4" customHeight="1">
      <c r="B296" s="645"/>
      <c r="C296" s="126" t="s">
        <v>46</v>
      </c>
      <c r="D296" s="126"/>
      <c r="E296" s="163" t="s">
        <v>1362</v>
      </c>
      <c r="F296" s="163"/>
      <c r="G296" s="128">
        <v>13.944910011417004</v>
      </c>
      <c r="H296" s="129">
        <f t="shared" si="11"/>
        <v>705.33354837747208</v>
      </c>
      <c r="I296" s="6"/>
      <c r="J296" s="489"/>
      <c r="K296" s="489"/>
      <c r="L296" s="489"/>
      <c r="M296" s="489"/>
      <c r="N296" s="489"/>
    </row>
    <row r="297" spans="2:14" ht="22.4" customHeight="1">
      <c r="B297" s="645"/>
      <c r="C297" s="126" t="s">
        <v>47</v>
      </c>
      <c r="D297" s="130"/>
      <c r="E297" s="164" t="s">
        <v>26</v>
      </c>
      <c r="F297" s="164"/>
      <c r="G297" s="440">
        <v>13.241859873647966</v>
      </c>
      <c r="H297" s="132">
        <f t="shared" si="11"/>
        <v>669.77327240911416</v>
      </c>
      <c r="I297" s="6"/>
      <c r="J297" s="489"/>
      <c r="K297" s="489"/>
      <c r="L297" s="489"/>
      <c r="M297" s="489"/>
      <c r="N297" s="489"/>
    </row>
    <row r="298" spans="2:14" ht="22.4" customHeight="1">
      <c r="B298" s="645"/>
      <c r="C298" s="126" t="s">
        <v>1338</v>
      </c>
      <c r="D298" s="126"/>
      <c r="E298" s="163" t="s">
        <v>49</v>
      </c>
      <c r="F298" s="163"/>
      <c r="G298" s="128">
        <v>10.926335026445631</v>
      </c>
      <c r="H298" s="129">
        <f t="shared" si="11"/>
        <v>552.65402563762007</v>
      </c>
      <c r="I298" s="6"/>
      <c r="J298" s="489"/>
      <c r="K298" s="489"/>
      <c r="L298" s="489"/>
      <c r="M298" s="489"/>
      <c r="N298" s="489"/>
    </row>
    <row r="299" spans="2:14" ht="22.4" customHeight="1">
      <c r="B299" s="645"/>
      <c r="C299" s="126" t="s">
        <v>164</v>
      </c>
      <c r="D299" s="126"/>
      <c r="E299" s="163" t="s">
        <v>119</v>
      </c>
      <c r="F299" s="163"/>
      <c r="G299" s="128">
        <v>10.002632758986612</v>
      </c>
      <c r="H299" s="129">
        <f t="shared" si="11"/>
        <v>505.93316494954286</v>
      </c>
      <c r="I299" s="6"/>
      <c r="J299" s="489"/>
      <c r="K299" s="489"/>
      <c r="L299" s="489"/>
      <c r="M299" s="489"/>
      <c r="N299" s="489"/>
    </row>
    <row r="300" spans="2:14" ht="22.4" customHeight="1">
      <c r="B300" s="645"/>
      <c r="C300" s="126"/>
      <c r="D300" s="126"/>
      <c r="E300" s="163" t="s">
        <v>1334</v>
      </c>
      <c r="F300" s="163"/>
      <c r="G300" s="128">
        <v>7.4646513126765761</v>
      </c>
      <c r="H300" s="129">
        <f t="shared" si="11"/>
        <v>377.56206339518121</v>
      </c>
      <c r="I300" s="6"/>
      <c r="J300" s="489"/>
      <c r="K300" s="489"/>
      <c r="L300" s="489"/>
      <c r="M300" s="489"/>
      <c r="N300" s="489"/>
    </row>
    <row r="301" spans="2:14" ht="22.4" customHeight="1">
      <c r="B301" s="645"/>
      <c r="C301" s="130" t="s">
        <v>165</v>
      </c>
      <c r="D301" s="486"/>
      <c r="E301" s="487"/>
      <c r="F301" s="487"/>
      <c r="G301" s="440">
        <v>1.236</v>
      </c>
      <c r="H301" s="132">
        <f t="shared" si="11"/>
        <v>62.51688</v>
      </c>
      <c r="I301" s="6"/>
      <c r="J301" s="489"/>
      <c r="K301" s="489"/>
      <c r="L301" s="489"/>
      <c r="M301" s="489"/>
      <c r="N301" s="489"/>
    </row>
    <row r="302" spans="2:14" ht="22.4" customHeight="1">
      <c r="B302" s="645"/>
      <c r="C302" s="37" t="s">
        <v>166</v>
      </c>
      <c r="D302" s="37"/>
      <c r="E302" s="161" t="s">
        <v>12</v>
      </c>
      <c r="F302" s="161"/>
      <c r="G302" s="448">
        <v>19.752744634857159</v>
      </c>
      <c r="H302" s="380">
        <f t="shared" si="11"/>
        <v>999.093823631075</v>
      </c>
      <c r="I302" s="6"/>
      <c r="J302" s="489"/>
      <c r="K302" s="489"/>
      <c r="L302" s="489"/>
      <c r="M302" s="489"/>
      <c r="N302" s="489"/>
    </row>
    <row r="303" spans="2:14" ht="22.4" customHeight="1">
      <c r="B303" s="645"/>
      <c r="C303" s="37" t="s">
        <v>45</v>
      </c>
      <c r="D303" s="37"/>
      <c r="E303" s="161" t="s">
        <v>19</v>
      </c>
      <c r="F303" s="161"/>
      <c r="G303" s="121">
        <v>16.336994501866503</v>
      </c>
      <c r="H303" s="68">
        <f t="shared" si="11"/>
        <v>826.32518190440771</v>
      </c>
      <c r="I303" s="6"/>
      <c r="J303" s="489"/>
      <c r="K303" s="489"/>
      <c r="L303" s="489"/>
      <c r="M303" s="489"/>
      <c r="N303" s="489"/>
    </row>
    <row r="304" spans="2:14" ht="22.4" customHeight="1">
      <c r="B304" s="645"/>
      <c r="C304" s="37" t="s">
        <v>46</v>
      </c>
      <c r="D304" s="37"/>
      <c r="E304" s="161" t="s">
        <v>1362</v>
      </c>
      <c r="F304" s="161"/>
      <c r="G304" s="121">
        <v>15.339401012558708</v>
      </c>
      <c r="H304" s="68">
        <f t="shared" ref="H304:H308" si="18">G304*$H$60</f>
        <v>775.86690321521939</v>
      </c>
      <c r="I304" s="6"/>
      <c r="J304" s="489"/>
      <c r="K304" s="489"/>
      <c r="L304" s="489"/>
      <c r="M304" s="489"/>
      <c r="N304" s="489"/>
    </row>
    <row r="305" spans="2:14" ht="22.4" customHeight="1">
      <c r="B305" s="645"/>
      <c r="C305" s="37" t="s">
        <v>47</v>
      </c>
      <c r="D305" s="133"/>
      <c r="E305" s="162" t="s">
        <v>26</v>
      </c>
      <c r="F305" s="162"/>
      <c r="G305" s="439">
        <v>14.566045861012764</v>
      </c>
      <c r="H305" s="124">
        <f t="shared" si="18"/>
        <v>736.75059965002561</v>
      </c>
      <c r="I305" s="6"/>
      <c r="J305" s="489"/>
      <c r="K305" s="489"/>
      <c r="L305" s="489"/>
      <c r="M305" s="489"/>
      <c r="N305" s="489"/>
    </row>
    <row r="306" spans="2:14" ht="22.4" customHeight="1">
      <c r="B306" s="645"/>
      <c r="C306" s="37" t="s">
        <v>48</v>
      </c>
      <c r="D306" s="37"/>
      <c r="E306" s="161" t="s">
        <v>49</v>
      </c>
      <c r="F306" s="161"/>
      <c r="G306" s="121">
        <v>12.018968529090195</v>
      </c>
      <c r="H306" s="68">
        <f t="shared" si="18"/>
        <v>607.91942820138206</v>
      </c>
      <c r="I306" s="6"/>
      <c r="J306" s="489"/>
      <c r="K306" s="489"/>
      <c r="L306" s="489"/>
      <c r="M306" s="489"/>
      <c r="N306" s="489"/>
    </row>
    <row r="307" spans="2:14" ht="22.4" customHeight="1">
      <c r="B307" s="645"/>
      <c r="C307" s="37" t="s">
        <v>1336</v>
      </c>
      <c r="D307" s="37"/>
      <c r="E307" s="161" t="s">
        <v>119</v>
      </c>
      <c r="F307" s="161"/>
      <c r="G307" s="121">
        <v>11.002896034885277</v>
      </c>
      <c r="H307" s="68">
        <f t="shared" si="18"/>
        <v>556.52648144449722</v>
      </c>
      <c r="I307" s="6"/>
      <c r="J307" s="489"/>
      <c r="K307" s="489"/>
      <c r="L307" s="489"/>
      <c r="M307" s="489"/>
      <c r="N307" s="489"/>
    </row>
    <row r="308" spans="2:14" ht="22.4" customHeight="1" thickBot="1">
      <c r="B308" s="612"/>
      <c r="C308" s="613"/>
      <c r="D308" s="613"/>
      <c r="E308" s="614" t="s">
        <v>1334</v>
      </c>
      <c r="F308" s="614"/>
      <c r="G308" s="615">
        <v>8.2111164439442366</v>
      </c>
      <c r="H308" s="616">
        <f t="shared" si="18"/>
        <v>415.31826973469947</v>
      </c>
      <c r="I308" s="6"/>
      <c r="J308" s="489"/>
      <c r="K308" s="489"/>
      <c r="L308" s="489"/>
      <c r="M308" s="489"/>
      <c r="N308" s="489"/>
    </row>
    <row r="309" spans="2:14" ht="22.4" customHeight="1" thickTop="1">
      <c r="B309" s="171" t="s">
        <v>167</v>
      </c>
      <c r="C309" s="37"/>
      <c r="D309" s="37"/>
      <c r="E309" s="161"/>
      <c r="F309" s="161"/>
      <c r="G309" s="121"/>
      <c r="H309" s="68"/>
      <c r="I309" s="6"/>
      <c r="J309" s="489"/>
      <c r="K309" s="489"/>
      <c r="L309" s="489"/>
      <c r="M309" s="489"/>
      <c r="N309" s="489"/>
    </row>
    <row r="310" spans="2:14" ht="22.4" customHeight="1">
      <c r="B310" s="373" t="s">
        <v>64</v>
      </c>
      <c r="C310" s="37"/>
      <c r="D310" s="37"/>
      <c r="E310" s="161"/>
      <c r="F310" s="161"/>
      <c r="G310" s="121"/>
      <c r="H310" s="68"/>
      <c r="I310" s="6"/>
      <c r="J310" s="489"/>
      <c r="K310" s="489"/>
      <c r="L310" s="489"/>
      <c r="M310" s="489"/>
      <c r="N310" s="489"/>
    </row>
    <row r="311" spans="2:14" ht="22.4" customHeight="1">
      <c r="B311" s="488" t="s">
        <v>168</v>
      </c>
      <c r="C311" s="37"/>
      <c r="D311" s="37"/>
      <c r="E311" s="161"/>
      <c r="F311" s="161"/>
      <c r="G311" s="121"/>
      <c r="H311" s="68"/>
      <c r="I311" s="6"/>
      <c r="J311" s="489"/>
      <c r="K311" s="489"/>
      <c r="L311" s="489"/>
      <c r="M311" s="489"/>
      <c r="N311" s="489"/>
    </row>
    <row r="312" spans="2:14" ht="22.4" customHeight="1">
      <c r="C312" s="15"/>
      <c r="I312" s="6"/>
      <c r="J312" s="489"/>
      <c r="K312" s="489"/>
      <c r="L312" s="489"/>
      <c r="M312" s="489"/>
      <c r="N312" s="489"/>
    </row>
    <row r="313" spans="2:14" ht="32.25" customHeight="1">
      <c r="B313" s="117" t="s">
        <v>169</v>
      </c>
      <c r="C313" s="15"/>
      <c r="I313" s="6"/>
      <c r="J313" s="489"/>
      <c r="K313" s="489"/>
      <c r="L313" s="489"/>
      <c r="M313" s="489"/>
      <c r="N313" s="489"/>
    </row>
    <row r="314" spans="2:14" ht="22.4" customHeight="1">
      <c r="B314" s="651" t="s">
        <v>111</v>
      </c>
      <c r="C314" s="651"/>
      <c r="D314" s="651"/>
      <c r="E314" s="651"/>
      <c r="F314" s="651"/>
      <c r="G314" s="651"/>
      <c r="H314" s="651"/>
      <c r="I314" s="6"/>
      <c r="J314" s="489"/>
      <c r="K314" s="489"/>
      <c r="L314" s="489"/>
      <c r="M314" s="489"/>
      <c r="N314" s="489"/>
    </row>
    <row r="315" spans="2:14" ht="22.4" customHeight="1">
      <c r="B315" s="67"/>
      <c r="C315" s="159"/>
      <c r="I315" s="6"/>
      <c r="J315" s="489"/>
      <c r="K315" s="489"/>
      <c r="L315" s="489"/>
      <c r="M315" s="489"/>
      <c r="N315" s="489"/>
    </row>
    <row r="316" spans="2:14" ht="22.4" customHeight="1">
      <c r="B316" s="14"/>
      <c r="C316" s="172"/>
      <c r="I316" s="6"/>
      <c r="J316" s="489"/>
      <c r="K316" s="489"/>
      <c r="L316" s="489"/>
      <c r="M316" s="489"/>
      <c r="N316" s="489"/>
    </row>
    <row r="317" spans="2:14" ht="22.4" customHeight="1">
      <c r="B317" s="18" t="s">
        <v>112</v>
      </c>
      <c r="C317" s="19"/>
      <c r="D317" s="20"/>
      <c r="E317" s="20"/>
      <c r="F317" s="20"/>
      <c r="G317" s="21"/>
      <c r="H317" s="21"/>
      <c r="I317" s="6"/>
      <c r="J317" s="489"/>
      <c r="K317" s="489"/>
      <c r="L317" s="489"/>
      <c r="M317" s="489"/>
      <c r="N317" s="489"/>
    </row>
    <row r="318" spans="2:14" ht="22.4" customHeight="1">
      <c r="B318" s="30" t="s">
        <v>4</v>
      </c>
      <c r="C318" s="31" t="s">
        <v>5</v>
      </c>
      <c r="D318" s="30" t="s">
        <v>38</v>
      </c>
      <c r="E318" s="30" t="s">
        <v>39</v>
      </c>
      <c r="F318" s="30"/>
      <c r="G318" s="66" t="s">
        <v>113</v>
      </c>
      <c r="H318" s="66" t="s">
        <v>114</v>
      </c>
      <c r="I318" s="6"/>
      <c r="J318" s="489"/>
      <c r="K318" s="489"/>
      <c r="L318" s="489"/>
      <c r="M318" s="489"/>
      <c r="N318" s="489"/>
    </row>
    <row r="319" spans="2:14" ht="22.4" customHeight="1">
      <c r="B319" s="639"/>
      <c r="C319" s="36" t="s">
        <v>170</v>
      </c>
      <c r="D319" s="37" t="s">
        <v>116</v>
      </c>
      <c r="E319" s="161" t="s">
        <v>12</v>
      </c>
      <c r="F319" s="161"/>
      <c r="G319" s="121">
        <v>16.225468807204088</v>
      </c>
      <c r="H319" s="68">
        <f>G319*$H$60</f>
        <v>820.68421226838268</v>
      </c>
      <c r="I319" s="6"/>
      <c r="J319" s="489"/>
      <c r="K319" s="489"/>
      <c r="L319" s="489"/>
      <c r="M319" s="489"/>
      <c r="N319" s="489"/>
    </row>
    <row r="320" spans="2:14" ht="22.4" customHeight="1">
      <c r="B320" s="640"/>
      <c r="C320" s="37" t="s">
        <v>117</v>
      </c>
      <c r="D320" s="37"/>
      <c r="E320" s="161" t="s">
        <v>19</v>
      </c>
      <c r="F320" s="161"/>
      <c r="G320" s="121">
        <v>13.421975885988868</v>
      </c>
      <c r="H320" s="68">
        <f t="shared" ref="H320" si="19">G320*$H$60</f>
        <v>678.88354031331687</v>
      </c>
      <c r="I320" s="6"/>
      <c r="J320" s="489"/>
      <c r="K320" s="489"/>
      <c r="L320" s="489"/>
      <c r="M320" s="489"/>
      <c r="N320" s="489"/>
    </row>
    <row r="321" spans="2:14" ht="22.4" customHeight="1">
      <c r="B321" s="640"/>
      <c r="C321" s="37"/>
      <c r="D321" s="37"/>
      <c r="E321" s="161" t="s">
        <v>1362</v>
      </c>
      <c r="F321" s="161"/>
      <c r="G321" s="121">
        <v>12.052386509867551</v>
      </c>
      <c r="H321" s="68">
        <f>G321*$H$60</f>
        <v>609.60970966910077</v>
      </c>
      <c r="I321" s="6"/>
      <c r="J321" s="489"/>
      <c r="K321" s="489"/>
      <c r="L321" s="489"/>
      <c r="M321" s="489"/>
      <c r="N321" s="489"/>
    </row>
    <row r="322" spans="2:14" ht="22.4" customHeight="1">
      <c r="B322" s="640"/>
      <c r="C322" s="37"/>
      <c r="D322" s="37"/>
      <c r="E322" s="161" t="s">
        <v>26</v>
      </c>
      <c r="F322" s="161"/>
      <c r="G322" s="121">
        <v>11.48267755598212</v>
      </c>
      <c r="H322" s="68">
        <f t="shared" ref="H322:H323" si="20">G322*$H$60</f>
        <v>580.79383078157559</v>
      </c>
      <c r="I322" s="6"/>
      <c r="J322" s="489"/>
      <c r="K322" s="489"/>
      <c r="L322" s="489"/>
      <c r="M322" s="489"/>
      <c r="N322" s="489"/>
    </row>
    <row r="323" spans="2:14" ht="22.4" customHeight="1">
      <c r="B323" s="640"/>
      <c r="C323" s="37"/>
      <c r="D323" s="37"/>
      <c r="E323" s="161" t="s">
        <v>49</v>
      </c>
      <c r="F323" s="161"/>
      <c r="G323" s="121">
        <v>9.4434752728565776</v>
      </c>
      <c r="H323" s="68">
        <f t="shared" si="20"/>
        <v>477.65097930108567</v>
      </c>
      <c r="I323" s="6"/>
      <c r="J323" s="489"/>
      <c r="K323" s="489"/>
      <c r="L323" s="489"/>
      <c r="M323" s="489"/>
      <c r="N323" s="489"/>
    </row>
    <row r="324" spans="2:14" ht="22.4" customHeight="1">
      <c r="B324" s="640"/>
      <c r="C324" s="37"/>
      <c r="D324" s="37"/>
      <c r="E324" s="161" t="s">
        <v>119</v>
      </c>
      <c r="F324" s="4" t="s">
        <v>316</v>
      </c>
      <c r="G324" s="121">
        <v>8.673782065230796</v>
      </c>
      <c r="H324" s="68">
        <f>G324*$H$60</f>
        <v>438.71989685937365</v>
      </c>
      <c r="I324" s="6"/>
      <c r="J324" s="489"/>
      <c r="K324" s="489"/>
      <c r="L324" s="489"/>
      <c r="M324" s="489"/>
      <c r="N324" s="489"/>
    </row>
    <row r="325" spans="2:14" ht="22.4" customHeight="1">
      <c r="B325" s="640"/>
      <c r="C325" s="37"/>
      <c r="D325" s="37"/>
      <c r="E325" s="161" t="s">
        <v>1334</v>
      </c>
      <c r="F325" s="100"/>
      <c r="G325" s="121">
        <v>6.4729716904707431</v>
      </c>
      <c r="H325" s="68">
        <f>G325*$H$60</f>
        <v>327.40290810401018</v>
      </c>
      <c r="I325" s="6"/>
      <c r="J325" s="489"/>
      <c r="K325" s="489"/>
      <c r="L325" s="489"/>
      <c r="M325" s="489"/>
      <c r="N325" s="489"/>
    </row>
    <row r="326" spans="2:14" ht="22.4" customHeight="1">
      <c r="B326" s="639"/>
      <c r="C326" s="176" t="s">
        <v>171</v>
      </c>
      <c r="D326" s="177" t="s">
        <v>172</v>
      </c>
      <c r="E326" s="163" t="s">
        <v>12</v>
      </c>
      <c r="F326" s="163"/>
      <c r="G326" s="128">
        <v>12.316605867286739</v>
      </c>
      <c r="H326" s="129">
        <f>G326*$H$60</f>
        <v>622.9739247673632</v>
      </c>
      <c r="I326" s="6"/>
      <c r="J326" s="489"/>
      <c r="K326" s="489"/>
      <c r="L326" s="489"/>
      <c r="M326" s="489"/>
      <c r="N326" s="489"/>
    </row>
    <row r="327" spans="2:14" ht="22.4" customHeight="1">
      <c r="B327" s="639"/>
      <c r="C327" s="134" t="s">
        <v>173</v>
      </c>
      <c r="D327" s="126"/>
      <c r="E327" s="163" t="s">
        <v>19</v>
      </c>
      <c r="F327" s="163"/>
      <c r="G327" s="128">
        <v>10.183299831866705</v>
      </c>
      <c r="H327" s="129">
        <f t="shared" ref="H327" si="21">G327*$H$60</f>
        <v>515.07130549581791</v>
      </c>
      <c r="I327" s="6"/>
      <c r="J327" s="489"/>
      <c r="K327" s="489"/>
      <c r="L327" s="489"/>
      <c r="M327" s="489"/>
      <c r="N327" s="489"/>
    </row>
    <row r="328" spans="2:14" ht="22.4" customHeight="1">
      <c r="B328" s="639"/>
      <c r="C328" s="134"/>
      <c r="D328" s="126"/>
      <c r="E328" s="163" t="s">
        <v>1362</v>
      </c>
      <c r="F328" s="163"/>
      <c r="G328" s="128">
        <v>9.1566832574967769</v>
      </c>
      <c r="H328" s="129">
        <f>G328*$H$60</f>
        <v>463.14503916418698</v>
      </c>
      <c r="I328" s="6"/>
      <c r="J328" s="489"/>
      <c r="K328" s="489"/>
      <c r="L328" s="489"/>
      <c r="M328" s="489"/>
      <c r="N328" s="489"/>
    </row>
    <row r="329" spans="2:14" ht="22.4" customHeight="1">
      <c r="B329" s="639"/>
      <c r="C329" s="134"/>
      <c r="D329" s="126"/>
      <c r="E329" s="163" t="s">
        <v>26</v>
      </c>
      <c r="F329" s="163"/>
      <c r="G329" s="128">
        <v>8.7238524288955066</v>
      </c>
      <c r="H329" s="129">
        <f t="shared" ref="H329:H332" si="22">G329*$H$60</f>
        <v>441.25245585353468</v>
      </c>
      <c r="I329" s="6"/>
      <c r="J329" s="489"/>
      <c r="K329" s="489"/>
      <c r="L329" s="489"/>
      <c r="M329" s="489"/>
      <c r="N329" s="489"/>
    </row>
    <row r="330" spans="2:14" ht="22.4" customHeight="1">
      <c r="B330" s="639"/>
      <c r="C330" s="134"/>
      <c r="D330" s="126"/>
      <c r="E330" s="163" t="s">
        <v>49</v>
      </c>
      <c r="F330" s="163"/>
      <c r="G330" s="128">
        <v>7.1745883566507773</v>
      </c>
      <c r="H330" s="129">
        <f t="shared" si="22"/>
        <v>362.89067907939631</v>
      </c>
      <c r="I330" s="6"/>
      <c r="J330" s="489"/>
      <c r="K330" s="489"/>
      <c r="L330" s="489"/>
      <c r="M330" s="489"/>
      <c r="N330" s="489"/>
    </row>
    <row r="331" spans="2:14" ht="22.4" customHeight="1">
      <c r="B331" s="639"/>
      <c r="C331" s="126" t="s">
        <v>117</v>
      </c>
      <c r="D331" s="126"/>
      <c r="E331" s="163" t="s">
        <v>119</v>
      </c>
      <c r="F331" s="163"/>
      <c r="G331" s="128">
        <v>6.5898214391688521</v>
      </c>
      <c r="H331" s="129">
        <f t="shared" si="22"/>
        <v>333.31316839316054</v>
      </c>
      <c r="I331" s="6"/>
      <c r="J331" s="489"/>
      <c r="K331" s="489"/>
      <c r="L331" s="489"/>
      <c r="M331" s="489"/>
      <c r="N331" s="489"/>
    </row>
    <row r="332" spans="2:14" ht="22.4" customHeight="1">
      <c r="B332" s="67"/>
      <c r="C332" s="126"/>
      <c r="D332" s="126"/>
      <c r="E332" s="163" t="s">
        <v>1334</v>
      </c>
      <c r="F332" s="163"/>
      <c r="G332" s="128">
        <v>4.9177771934095906</v>
      </c>
      <c r="H332" s="129">
        <f t="shared" si="22"/>
        <v>248.74117044265708</v>
      </c>
      <c r="I332" s="6"/>
      <c r="J332" s="489"/>
      <c r="K332" s="489"/>
      <c r="L332" s="489"/>
      <c r="M332" s="489"/>
      <c r="N332" s="489"/>
    </row>
    <row r="333" spans="2:14" ht="22.4" customHeight="1">
      <c r="B333" s="644"/>
      <c r="C333" s="36" t="s">
        <v>174</v>
      </c>
      <c r="D333" s="37" t="s">
        <v>175</v>
      </c>
      <c r="E333" s="161" t="s">
        <v>12</v>
      </c>
      <c r="F333" s="161"/>
      <c r="G333" s="121">
        <v>11.500156</v>
      </c>
      <c r="H333" s="68">
        <f>G333*$H$60</f>
        <v>581.67789047999997</v>
      </c>
      <c r="I333" s="6"/>
      <c r="J333" s="489"/>
      <c r="K333" s="489"/>
      <c r="L333" s="489"/>
      <c r="M333" s="489"/>
      <c r="N333" s="489"/>
    </row>
    <row r="334" spans="2:14" ht="22.4" customHeight="1">
      <c r="B334" s="645"/>
      <c r="C334" s="72"/>
      <c r="D334" s="37"/>
      <c r="E334" s="161" t="s">
        <v>19</v>
      </c>
      <c r="F334" s="161"/>
      <c r="G334" s="121">
        <v>9.2487564928662778</v>
      </c>
      <c r="H334" s="68">
        <f t="shared" ref="H334:H339" si="23">G334*$H$60</f>
        <v>467.80210340917631</v>
      </c>
      <c r="I334" s="6"/>
      <c r="J334" s="489"/>
      <c r="K334" s="489"/>
      <c r="L334" s="489"/>
      <c r="M334" s="489"/>
      <c r="N334" s="489"/>
    </row>
    <row r="335" spans="2:14" ht="22.4" customHeight="1">
      <c r="B335" s="645"/>
      <c r="C335" s="37" t="s">
        <v>117</v>
      </c>
      <c r="D335" s="37"/>
      <c r="E335" s="161" t="s">
        <v>1362</v>
      </c>
      <c r="F335" s="161"/>
      <c r="G335" s="121">
        <v>7.2627368059461617</v>
      </c>
      <c r="H335" s="68">
        <f t="shared" si="23"/>
        <v>367.34922764475687</v>
      </c>
      <c r="I335" s="6"/>
      <c r="J335" s="489"/>
      <c r="K335" s="489"/>
      <c r="L335" s="489"/>
      <c r="M335" s="489"/>
      <c r="N335" s="489"/>
    </row>
    <row r="336" spans="2:14" ht="22.4" customHeight="1">
      <c r="B336" s="645"/>
      <c r="C336" s="37"/>
      <c r="D336" s="37"/>
      <c r="E336" s="161" t="s">
        <v>26</v>
      </c>
      <c r="F336" s="161"/>
      <c r="G336" s="121">
        <v>6.9194316700983167</v>
      </c>
      <c r="H336" s="68">
        <f t="shared" si="23"/>
        <v>349.98485387357283</v>
      </c>
      <c r="I336" s="6"/>
      <c r="J336" s="489"/>
      <c r="K336" s="489"/>
      <c r="L336" s="489"/>
      <c r="M336" s="489"/>
      <c r="N336" s="489"/>
    </row>
    <row r="337" spans="2:14" ht="22.4" customHeight="1">
      <c r="B337" s="645"/>
      <c r="C337" s="37"/>
      <c r="D337" s="37"/>
      <c r="E337" s="161" t="s">
        <v>49</v>
      </c>
      <c r="F337" s="161"/>
      <c r="G337" s="121">
        <v>5.6906136709161723</v>
      </c>
      <c r="H337" s="68">
        <f t="shared" si="23"/>
        <v>287.83123947493999</v>
      </c>
      <c r="I337" s="6"/>
      <c r="J337" s="489"/>
      <c r="K337" s="489"/>
      <c r="L337" s="489"/>
      <c r="M337" s="489"/>
      <c r="N337" s="489"/>
    </row>
    <row r="338" spans="2:14" ht="22.4" customHeight="1">
      <c r="B338" s="647"/>
      <c r="C338" s="37"/>
      <c r="D338" s="37"/>
      <c r="E338" s="161" t="s">
        <v>119</v>
      </c>
      <c r="F338" s="161"/>
      <c r="G338" s="121">
        <v>5.2267985432040129</v>
      </c>
      <c r="H338" s="68">
        <f t="shared" si="23"/>
        <v>264.37147031525899</v>
      </c>
      <c r="I338" s="6"/>
      <c r="J338" s="489"/>
      <c r="K338" s="489"/>
      <c r="L338" s="489"/>
      <c r="M338" s="489"/>
      <c r="N338" s="489"/>
    </row>
    <row r="339" spans="2:14" ht="22.4" customHeight="1">
      <c r="B339" s="519"/>
      <c r="C339" s="37"/>
      <c r="D339" s="37"/>
      <c r="E339" s="161" t="s">
        <v>1334</v>
      </c>
      <c r="F339" s="161"/>
      <c r="G339" s="121">
        <v>3.9005959277641886</v>
      </c>
      <c r="H339" s="68">
        <f t="shared" si="23"/>
        <v>197.29214202631266</v>
      </c>
      <c r="I339" s="6"/>
      <c r="J339" s="489"/>
      <c r="K339" s="489"/>
      <c r="L339" s="489"/>
      <c r="M339" s="489"/>
      <c r="N339" s="489"/>
    </row>
    <row r="340" spans="2:14" ht="22.4" customHeight="1">
      <c r="B340" s="648"/>
      <c r="C340" s="125" t="s">
        <v>1305</v>
      </c>
      <c r="D340" s="126" t="s">
        <v>176</v>
      </c>
      <c r="E340" s="163" t="s">
        <v>12</v>
      </c>
      <c r="F340" s="163"/>
      <c r="G340" s="128">
        <v>11.500156</v>
      </c>
      <c r="H340" s="129">
        <f>G340*$H$60</f>
        <v>581.67789047999997</v>
      </c>
      <c r="I340" s="6"/>
      <c r="J340" s="489"/>
      <c r="K340" s="489"/>
      <c r="L340" s="489"/>
      <c r="M340" s="489"/>
      <c r="N340" s="489"/>
    </row>
    <row r="341" spans="2:14" ht="22.4" customHeight="1">
      <c r="B341" s="640"/>
      <c r="C341" s="126" t="s">
        <v>117</v>
      </c>
      <c r="D341" s="126"/>
      <c r="E341" s="163" t="s">
        <v>19</v>
      </c>
      <c r="F341" s="163"/>
      <c r="G341" s="128">
        <v>9.2487564928662778</v>
      </c>
      <c r="H341" s="129">
        <f t="shared" ref="H341" si="24">G341*$H$60</f>
        <v>467.80210340917631</v>
      </c>
      <c r="I341" s="6"/>
      <c r="J341" s="489"/>
      <c r="K341" s="489"/>
      <c r="L341" s="489"/>
      <c r="M341" s="489"/>
      <c r="N341" s="489"/>
    </row>
    <row r="342" spans="2:14" ht="22.4" customHeight="1">
      <c r="B342" s="640"/>
      <c r="C342" s="126"/>
      <c r="D342" s="126"/>
      <c r="E342" s="163" t="s">
        <v>1362</v>
      </c>
      <c r="F342" s="163"/>
      <c r="G342" s="128">
        <v>7.2627368059461617</v>
      </c>
      <c r="H342" s="129">
        <f>G342*$H$60</f>
        <v>367.34922764475687</v>
      </c>
      <c r="I342" s="6"/>
      <c r="J342" s="489"/>
      <c r="K342" s="489"/>
      <c r="L342" s="489"/>
      <c r="M342" s="489"/>
      <c r="N342" s="489"/>
    </row>
    <row r="343" spans="2:14" ht="22.4" customHeight="1">
      <c r="B343" s="640"/>
      <c r="C343" s="126"/>
      <c r="D343" s="126"/>
      <c r="E343" s="163" t="s">
        <v>26</v>
      </c>
      <c r="F343" s="163"/>
      <c r="G343" s="128">
        <v>6.9194316700983167</v>
      </c>
      <c r="H343" s="129">
        <f t="shared" ref="H343:H346" si="25">G343*$H$60</f>
        <v>349.98485387357283</v>
      </c>
      <c r="I343" s="6"/>
      <c r="J343" s="489"/>
      <c r="K343" s="489"/>
      <c r="L343" s="489"/>
      <c r="M343" s="489"/>
      <c r="N343" s="489"/>
    </row>
    <row r="344" spans="2:14" ht="22.4" customHeight="1">
      <c r="B344" s="640"/>
      <c r="C344" s="126"/>
      <c r="D344" s="126"/>
      <c r="E344" s="163" t="s">
        <v>49</v>
      </c>
      <c r="F344" s="163"/>
      <c r="G344" s="128">
        <v>5.6906136709161723</v>
      </c>
      <c r="H344" s="129">
        <f t="shared" si="25"/>
        <v>287.83123947493999</v>
      </c>
      <c r="I344" s="6"/>
      <c r="J344" s="489"/>
      <c r="K344" s="489"/>
      <c r="L344" s="489"/>
      <c r="M344" s="489"/>
      <c r="N344" s="489"/>
    </row>
    <row r="345" spans="2:14" ht="22.4" customHeight="1">
      <c r="B345" s="640"/>
      <c r="C345" s="126"/>
      <c r="D345" s="126"/>
      <c r="E345" s="163" t="s">
        <v>119</v>
      </c>
      <c r="F345" s="163"/>
      <c r="G345" s="128">
        <v>5.2267985432040129</v>
      </c>
      <c r="H345" s="129">
        <f t="shared" si="25"/>
        <v>264.37147031525899</v>
      </c>
      <c r="I345" s="6"/>
      <c r="J345" s="489"/>
      <c r="K345" s="489"/>
      <c r="L345" s="489"/>
      <c r="M345" s="489"/>
      <c r="N345" s="489"/>
    </row>
    <row r="346" spans="2:14" ht="22.4" customHeight="1">
      <c r="B346" s="161"/>
      <c r="C346" s="126"/>
      <c r="D346" s="126"/>
      <c r="E346" s="163" t="s">
        <v>1334</v>
      </c>
      <c r="F346" s="163"/>
      <c r="G346" s="128">
        <v>3.9005959277641886</v>
      </c>
      <c r="H346" s="129">
        <f t="shared" si="25"/>
        <v>197.29214202631266</v>
      </c>
      <c r="I346" s="6"/>
      <c r="J346" s="489"/>
      <c r="K346" s="489"/>
      <c r="L346" s="489"/>
      <c r="M346" s="489"/>
      <c r="N346" s="489"/>
    </row>
    <row r="347" spans="2:14" ht="22.4" customHeight="1">
      <c r="B347" s="640"/>
      <c r="C347" s="36" t="s">
        <v>177</v>
      </c>
      <c r="D347" s="37" t="s">
        <v>178</v>
      </c>
      <c r="E347" s="161" t="s">
        <v>12</v>
      </c>
      <c r="F347" s="37" t="s">
        <v>179</v>
      </c>
      <c r="G347" s="121">
        <v>3.5535037251393318</v>
      </c>
      <c r="H347" s="68">
        <f t="shared" ref="H347:H348" si="26">G347*$H$60</f>
        <v>179.73621841754741</v>
      </c>
      <c r="I347" s="6"/>
      <c r="J347" s="489"/>
      <c r="K347" s="489"/>
      <c r="L347" s="489"/>
      <c r="M347" s="489"/>
      <c r="N347" s="489"/>
    </row>
    <row r="348" spans="2:14" ht="22.4" customHeight="1">
      <c r="B348" s="646"/>
      <c r="C348" s="72" t="s">
        <v>153</v>
      </c>
      <c r="D348" s="4"/>
      <c r="E348" s="162" t="s">
        <v>12</v>
      </c>
      <c r="F348" s="133" t="s">
        <v>180</v>
      </c>
      <c r="G348" s="439">
        <v>23.175024294386944</v>
      </c>
      <c r="H348" s="124">
        <f t="shared" si="26"/>
        <v>1172.1927288100915</v>
      </c>
      <c r="I348" s="6"/>
      <c r="J348" s="489"/>
      <c r="K348" s="489"/>
      <c r="L348" s="489"/>
      <c r="M348" s="489"/>
      <c r="N348" s="489"/>
    </row>
    <row r="349" spans="2:14" ht="22.4" customHeight="1">
      <c r="B349" s="648"/>
      <c r="C349" s="125" t="s">
        <v>133</v>
      </c>
      <c r="D349" s="126" t="s">
        <v>134</v>
      </c>
      <c r="E349" s="163" t="s">
        <v>12</v>
      </c>
      <c r="F349" s="163"/>
      <c r="G349" s="128">
        <v>16.225468807204088</v>
      </c>
      <c r="H349" s="129">
        <f>G349*$H$60</f>
        <v>820.68421226838268</v>
      </c>
      <c r="I349" s="6"/>
      <c r="J349" s="489"/>
      <c r="K349" s="489"/>
      <c r="L349" s="489"/>
      <c r="M349" s="489"/>
      <c r="N349" s="489"/>
    </row>
    <row r="350" spans="2:14" ht="22.4" customHeight="1">
      <c r="B350" s="640"/>
      <c r="C350" s="126" t="s">
        <v>117</v>
      </c>
      <c r="D350" s="126"/>
      <c r="E350" s="163" t="s">
        <v>19</v>
      </c>
      <c r="F350" s="163"/>
      <c r="G350" s="128">
        <v>13.421975885988868</v>
      </c>
      <c r="H350" s="129">
        <f t="shared" ref="H350:H355" si="27">G350*$H$60</f>
        <v>678.88354031331687</v>
      </c>
      <c r="I350" s="6"/>
      <c r="J350" s="489"/>
      <c r="K350" s="489"/>
      <c r="L350" s="489"/>
      <c r="M350" s="489"/>
      <c r="N350" s="489"/>
    </row>
    <row r="351" spans="2:14" ht="22.4" customHeight="1">
      <c r="B351" s="640"/>
      <c r="C351" s="126"/>
      <c r="D351" s="126"/>
      <c r="E351" s="163" t="s">
        <v>1362</v>
      </c>
      <c r="F351" s="163"/>
      <c r="G351" s="128">
        <v>12.052386509867551</v>
      </c>
      <c r="H351" s="129">
        <f t="shared" si="27"/>
        <v>609.60970966910077</v>
      </c>
      <c r="I351" s="6"/>
      <c r="J351" s="489"/>
      <c r="K351" s="489"/>
      <c r="L351" s="489"/>
      <c r="M351" s="489"/>
      <c r="N351" s="489"/>
    </row>
    <row r="352" spans="2:14" ht="22.4" customHeight="1">
      <c r="B352" s="161"/>
      <c r="C352" s="126"/>
      <c r="D352" s="126"/>
      <c r="E352" s="163" t="s">
        <v>26</v>
      </c>
      <c r="F352" s="163"/>
      <c r="G352" s="128">
        <v>11.48267755598212</v>
      </c>
      <c r="H352" s="129">
        <f t="shared" si="27"/>
        <v>580.79383078157559</v>
      </c>
      <c r="I352" s="6"/>
      <c r="J352" s="489"/>
      <c r="K352" s="489"/>
      <c r="L352" s="489"/>
      <c r="M352" s="489"/>
      <c r="N352" s="489"/>
    </row>
    <row r="353" spans="2:14" ht="22.4" customHeight="1">
      <c r="B353" s="161"/>
      <c r="C353" s="126"/>
      <c r="D353" s="126"/>
      <c r="E353" s="163" t="s">
        <v>49</v>
      </c>
      <c r="F353" s="163"/>
      <c r="G353" s="128">
        <v>9.4434752728565776</v>
      </c>
      <c r="H353" s="129">
        <f t="shared" si="27"/>
        <v>477.65097930108567</v>
      </c>
      <c r="I353" s="6"/>
      <c r="J353" s="489"/>
      <c r="K353" s="489"/>
      <c r="L353" s="489"/>
      <c r="M353" s="489"/>
      <c r="N353" s="489"/>
    </row>
    <row r="354" spans="2:14" ht="22.4" customHeight="1">
      <c r="B354" s="161"/>
      <c r="C354" s="126"/>
      <c r="D354" s="126"/>
      <c r="E354" s="163" t="s">
        <v>119</v>
      </c>
      <c r="F354" s="163"/>
      <c r="G354" s="128">
        <v>8.673782065230796</v>
      </c>
      <c r="H354" s="129">
        <f t="shared" si="27"/>
        <v>438.71989685937365</v>
      </c>
      <c r="I354" s="6"/>
      <c r="J354" s="489"/>
      <c r="K354" s="489"/>
      <c r="L354" s="489"/>
      <c r="M354" s="489"/>
      <c r="N354" s="489"/>
    </row>
    <row r="355" spans="2:14" ht="22.4" customHeight="1">
      <c r="B355" s="161"/>
      <c r="C355" s="126"/>
      <c r="D355" s="126"/>
      <c r="E355" s="163" t="s">
        <v>1334</v>
      </c>
      <c r="F355" s="163"/>
      <c r="G355" s="128">
        <v>6.4729716904707431</v>
      </c>
      <c r="H355" s="129">
        <f t="shared" si="27"/>
        <v>327.40290810401018</v>
      </c>
      <c r="I355" s="6"/>
      <c r="J355" s="489"/>
      <c r="K355" s="489"/>
      <c r="L355" s="489"/>
      <c r="M355" s="489"/>
      <c r="N355" s="489"/>
    </row>
    <row r="356" spans="2:14" ht="22.4" customHeight="1">
      <c r="B356" s="648"/>
      <c r="C356" s="36" t="s">
        <v>181</v>
      </c>
      <c r="D356" s="37" t="s">
        <v>182</v>
      </c>
      <c r="E356" s="161" t="s">
        <v>12</v>
      </c>
      <c r="F356" s="161"/>
      <c r="G356" s="121">
        <v>12.316605867286739</v>
      </c>
      <c r="H356" s="68">
        <f>G356*$H$60</f>
        <v>622.9739247673632</v>
      </c>
      <c r="I356" s="6"/>
      <c r="J356" s="489"/>
      <c r="K356" s="489"/>
      <c r="L356" s="489"/>
      <c r="M356" s="489"/>
      <c r="N356" s="489"/>
    </row>
    <row r="357" spans="2:14" ht="22.4" customHeight="1">
      <c r="B357" s="640"/>
      <c r="C357" s="72" t="s">
        <v>183</v>
      </c>
      <c r="D357" s="37"/>
      <c r="E357" s="161" t="s">
        <v>19</v>
      </c>
      <c r="F357" s="161"/>
      <c r="G357" s="121">
        <v>10.183299831866705</v>
      </c>
      <c r="H357" s="68">
        <f t="shared" ref="H357:H362" si="28">G357*$H$60</f>
        <v>515.07130549581791</v>
      </c>
      <c r="I357" s="6"/>
      <c r="J357" s="489"/>
      <c r="K357" s="489"/>
      <c r="L357" s="489"/>
      <c r="M357" s="489"/>
      <c r="N357" s="489"/>
    </row>
    <row r="358" spans="2:14" ht="22.4" customHeight="1">
      <c r="B358" s="640"/>
      <c r="C358" s="37" t="s">
        <v>117</v>
      </c>
      <c r="D358" s="37"/>
      <c r="E358" s="161" t="s">
        <v>1362</v>
      </c>
      <c r="F358" s="161"/>
      <c r="G358" s="121">
        <v>9.1566832574967769</v>
      </c>
      <c r="H358" s="68">
        <f t="shared" si="28"/>
        <v>463.14503916418698</v>
      </c>
      <c r="I358" s="6"/>
      <c r="J358" s="489"/>
      <c r="K358" s="489"/>
      <c r="L358" s="489"/>
      <c r="M358" s="489"/>
      <c r="N358" s="489"/>
    </row>
    <row r="359" spans="2:14" ht="22.4" customHeight="1">
      <c r="B359" s="161"/>
      <c r="C359" s="37"/>
      <c r="D359" s="37"/>
      <c r="E359" s="161" t="s">
        <v>26</v>
      </c>
      <c r="F359" s="161"/>
      <c r="G359" s="121">
        <v>8.7238524288955066</v>
      </c>
      <c r="H359" s="68">
        <f t="shared" si="28"/>
        <v>441.25245585353468</v>
      </c>
      <c r="I359" s="6"/>
      <c r="J359" s="489"/>
      <c r="K359" s="489"/>
      <c r="L359" s="489"/>
      <c r="M359" s="489"/>
      <c r="N359" s="489"/>
    </row>
    <row r="360" spans="2:14" ht="22.4" customHeight="1">
      <c r="B360" s="161"/>
      <c r="C360" s="37"/>
      <c r="D360" s="37"/>
      <c r="E360" s="161" t="s">
        <v>49</v>
      </c>
      <c r="F360" s="161"/>
      <c r="G360" s="121">
        <v>7.1745883566507773</v>
      </c>
      <c r="H360" s="68">
        <f t="shared" si="28"/>
        <v>362.89067907939631</v>
      </c>
      <c r="I360" s="6"/>
      <c r="J360" s="489"/>
      <c r="K360" s="489"/>
      <c r="L360" s="489"/>
      <c r="M360" s="489"/>
      <c r="N360" s="489"/>
    </row>
    <row r="361" spans="2:14" ht="22.4" customHeight="1">
      <c r="B361" s="161"/>
      <c r="C361" s="37"/>
      <c r="D361" s="37"/>
      <c r="E361" s="161" t="s">
        <v>119</v>
      </c>
      <c r="F361" s="161"/>
      <c r="G361" s="121">
        <v>6.5898214391688521</v>
      </c>
      <c r="H361" s="68">
        <f t="shared" si="28"/>
        <v>333.31316839316054</v>
      </c>
      <c r="I361" s="6"/>
      <c r="J361" s="489"/>
      <c r="K361" s="489"/>
      <c r="L361" s="489"/>
      <c r="M361" s="489"/>
      <c r="N361" s="489"/>
    </row>
    <row r="362" spans="2:14" ht="22.4" customHeight="1">
      <c r="B362" s="161"/>
      <c r="C362" s="37"/>
      <c r="D362" s="37"/>
      <c r="E362" s="161" t="s">
        <v>1334</v>
      </c>
      <c r="F362" s="161"/>
      <c r="G362" s="121">
        <v>4.9177771934095906</v>
      </c>
      <c r="H362" s="68">
        <f t="shared" si="28"/>
        <v>248.74117044265708</v>
      </c>
      <c r="I362" s="6"/>
      <c r="J362" s="489"/>
      <c r="K362" s="489"/>
      <c r="L362" s="489"/>
      <c r="M362" s="489"/>
      <c r="N362" s="489"/>
    </row>
    <row r="363" spans="2:14" ht="22.4" customHeight="1">
      <c r="B363" s="456"/>
      <c r="C363" s="125" t="s">
        <v>184</v>
      </c>
      <c r="D363" s="126" t="s">
        <v>185</v>
      </c>
      <c r="E363" s="163" t="s">
        <v>186</v>
      </c>
      <c r="F363" s="126" t="s">
        <v>179</v>
      </c>
      <c r="G363" s="128">
        <v>3.3714456595249831</v>
      </c>
      <c r="H363" s="129">
        <f>G363*$H$60</f>
        <v>170.52772145877364</v>
      </c>
      <c r="I363" s="6"/>
      <c r="J363" s="489"/>
      <c r="K363" s="489"/>
      <c r="L363" s="489"/>
      <c r="M363" s="489"/>
      <c r="N363" s="489"/>
    </row>
    <row r="364" spans="2:14" s="243" customFormat="1" ht="22.4" customHeight="1">
      <c r="B364" s="240"/>
      <c r="C364" s="239"/>
      <c r="D364" s="239"/>
      <c r="E364" s="240"/>
      <c r="F364" s="240"/>
      <c r="G364" s="241"/>
      <c r="H364" s="242"/>
      <c r="I364" s="6"/>
      <c r="J364" s="489"/>
      <c r="K364" s="489"/>
      <c r="L364" s="489"/>
      <c r="M364" s="489"/>
      <c r="N364" s="489"/>
    </row>
    <row r="365" spans="2:14" ht="38.25" customHeight="1">
      <c r="B365" s="117" t="s">
        <v>187</v>
      </c>
      <c r="C365" s="15"/>
      <c r="I365" s="6"/>
      <c r="J365" s="489"/>
      <c r="K365" s="489"/>
      <c r="L365" s="489"/>
      <c r="M365" s="489"/>
      <c r="N365" s="489"/>
    </row>
    <row r="366" spans="2:14" ht="22.4" customHeight="1">
      <c r="B366" s="651" t="s">
        <v>111</v>
      </c>
      <c r="C366" s="651"/>
      <c r="D366" s="651"/>
      <c r="E366" s="651"/>
      <c r="F366" s="651"/>
      <c r="G366" s="651"/>
      <c r="H366" s="651"/>
      <c r="I366" s="6"/>
      <c r="J366" s="489"/>
      <c r="K366" s="489"/>
      <c r="L366" s="489"/>
      <c r="M366" s="489"/>
      <c r="N366" s="489"/>
    </row>
    <row r="367" spans="2:14" ht="22.4" customHeight="1">
      <c r="B367" s="67"/>
      <c r="C367" s="159"/>
      <c r="I367" s="6"/>
      <c r="J367" s="489"/>
      <c r="K367" s="489"/>
      <c r="L367" s="489"/>
      <c r="M367" s="489"/>
      <c r="N367" s="489"/>
    </row>
    <row r="368" spans="2:14" ht="22.4" customHeight="1">
      <c r="B368" s="14"/>
      <c r="C368" s="172"/>
      <c r="I368" s="6"/>
      <c r="J368" s="489"/>
      <c r="K368" s="489"/>
      <c r="L368" s="489"/>
      <c r="M368" s="489"/>
      <c r="N368" s="489"/>
    </row>
    <row r="369" spans="2:14" ht="22.4" customHeight="1">
      <c r="B369" s="18" t="s">
        <v>112</v>
      </c>
      <c r="C369" s="19"/>
      <c r="D369" s="20"/>
      <c r="E369" s="20"/>
      <c r="F369" s="20"/>
      <c r="G369" s="21"/>
      <c r="H369" s="21"/>
      <c r="I369" s="6"/>
      <c r="J369" s="489"/>
      <c r="K369" s="489"/>
      <c r="L369" s="489"/>
      <c r="M369" s="489"/>
      <c r="N369" s="489"/>
    </row>
    <row r="370" spans="2:14" ht="22.4" customHeight="1">
      <c r="B370" s="30" t="s">
        <v>4</v>
      </c>
      <c r="C370" s="31" t="s">
        <v>5</v>
      </c>
      <c r="D370" s="30" t="s">
        <v>38</v>
      </c>
      <c r="E370" s="30" t="s">
        <v>39</v>
      </c>
      <c r="F370" s="30"/>
      <c r="G370" s="66" t="s">
        <v>113</v>
      </c>
      <c r="H370" s="66" t="s">
        <v>114</v>
      </c>
      <c r="I370" s="6"/>
      <c r="J370" s="489"/>
      <c r="K370" s="489"/>
      <c r="L370" s="489"/>
      <c r="M370" s="489"/>
      <c r="N370" s="489"/>
    </row>
    <row r="371" spans="2:14" ht="22.4" customHeight="1">
      <c r="B371" s="639"/>
      <c r="C371" s="36" t="s">
        <v>188</v>
      </c>
      <c r="D371" s="37"/>
      <c r="E371" s="161" t="s">
        <v>12</v>
      </c>
      <c r="G371" s="121">
        <v>34.331930967761927</v>
      </c>
      <c r="H371" s="68">
        <f>G371*$H$60</f>
        <v>1736.5090683493981</v>
      </c>
      <c r="I371" s="6"/>
      <c r="J371" s="489"/>
      <c r="K371" s="489"/>
      <c r="L371" s="489"/>
      <c r="M371" s="489"/>
      <c r="N371" s="489"/>
    </row>
    <row r="372" spans="2:14" ht="22.4" customHeight="1">
      <c r="B372" s="640"/>
      <c r="C372" s="37" t="s">
        <v>117</v>
      </c>
      <c r="D372" s="37"/>
      <c r="E372" s="161" t="s">
        <v>19</v>
      </c>
      <c r="F372" s="161"/>
      <c r="G372" s="121">
        <v>28.373496667571839</v>
      </c>
      <c r="H372" s="68">
        <f>G372*$H$60</f>
        <v>1435.1314614457835</v>
      </c>
      <c r="I372" s="6"/>
      <c r="J372" s="489"/>
      <c r="K372" s="489"/>
      <c r="L372" s="489"/>
      <c r="M372" s="489"/>
      <c r="N372" s="489"/>
    </row>
    <row r="373" spans="2:14" ht="22.4" customHeight="1">
      <c r="B373" s="640"/>
      <c r="C373" s="37" t="s">
        <v>190</v>
      </c>
      <c r="D373" s="37"/>
      <c r="E373" s="237"/>
      <c r="F373" s="237"/>
      <c r="G373" s="237"/>
      <c r="H373" s="237" t="s">
        <v>189</v>
      </c>
      <c r="I373" s="6"/>
      <c r="J373" s="489"/>
      <c r="K373" s="489"/>
      <c r="L373" s="489"/>
      <c r="M373" s="489"/>
      <c r="N373" s="489"/>
    </row>
    <row r="374" spans="2:14" ht="22.4" customHeight="1">
      <c r="B374" s="646"/>
      <c r="C374" s="70"/>
      <c r="D374" s="70"/>
      <c r="E374" s="173"/>
      <c r="F374" s="173"/>
      <c r="G374" s="174"/>
      <c r="H374" s="175"/>
      <c r="I374" s="6"/>
      <c r="J374" s="489"/>
      <c r="K374" s="489"/>
      <c r="L374" s="489"/>
      <c r="M374" s="489"/>
      <c r="N374" s="489"/>
    </row>
    <row r="375" spans="2:14" ht="22.4" customHeight="1">
      <c r="B375" s="639"/>
      <c r="C375" s="176" t="s">
        <v>191</v>
      </c>
      <c r="D375" s="177"/>
      <c r="E375" s="560" t="s">
        <v>12</v>
      </c>
      <c r="F375" s="560"/>
      <c r="G375" s="128">
        <v>27.465544774209533</v>
      </c>
      <c r="H375" s="129">
        <f>G375*$H$60</f>
        <v>1389.2072546795182</v>
      </c>
      <c r="I375" s="6"/>
      <c r="J375" s="489"/>
      <c r="K375" s="489"/>
      <c r="L375" s="489"/>
      <c r="M375" s="489"/>
      <c r="N375" s="489"/>
    </row>
    <row r="376" spans="2:14" ht="22.4" customHeight="1">
      <c r="B376" s="639"/>
      <c r="C376" s="167" t="s">
        <v>117</v>
      </c>
      <c r="D376" s="126"/>
      <c r="E376" s="163" t="s">
        <v>19</v>
      </c>
      <c r="F376" s="163"/>
      <c r="G376" s="128">
        <v>22.698797334057467</v>
      </c>
      <c r="H376" s="129">
        <f>G376*$H$60</f>
        <v>1148.1051691566267</v>
      </c>
      <c r="I376" s="6"/>
      <c r="J376" s="489"/>
      <c r="K376" s="489"/>
      <c r="L376" s="489"/>
      <c r="M376" s="489"/>
      <c r="N376" s="489"/>
    </row>
    <row r="377" spans="2:14" ht="22.4" customHeight="1">
      <c r="B377" s="639"/>
      <c r="C377" s="126" t="s">
        <v>193</v>
      </c>
      <c r="D377" s="126"/>
      <c r="E377" s="238"/>
      <c r="F377" s="238"/>
      <c r="G377" s="238"/>
      <c r="H377" s="238" t="s">
        <v>192</v>
      </c>
      <c r="I377" s="6"/>
      <c r="J377" s="489"/>
      <c r="K377" s="489"/>
      <c r="L377" s="489"/>
      <c r="M377" s="489"/>
      <c r="N377" s="489"/>
    </row>
    <row r="378" spans="2:14" ht="22.4" customHeight="1">
      <c r="B378" s="641"/>
      <c r="C378" s="168"/>
      <c r="D378" s="168"/>
      <c r="E378" s="169"/>
      <c r="F378" s="169"/>
      <c r="G378" s="170"/>
      <c r="H378" s="178"/>
      <c r="I378" s="6"/>
      <c r="J378" s="489"/>
      <c r="K378" s="489"/>
      <c r="L378" s="489"/>
      <c r="M378" s="489"/>
      <c r="N378" s="489"/>
    </row>
    <row r="379" spans="2:14" ht="22.4" customHeight="1">
      <c r="B379" s="648"/>
      <c r="C379" s="36" t="s">
        <v>1309</v>
      </c>
      <c r="D379" s="37"/>
      <c r="E379" s="16" t="s">
        <v>12</v>
      </c>
      <c r="G379" s="121">
        <v>27.740200221951628</v>
      </c>
      <c r="H379" s="68">
        <f>G379*$H$60</f>
        <v>1403.0993272263133</v>
      </c>
      <c r="I379" s="6"/>
      <c r="J379" s="489"/>
      <c r="K379" s="489"/>
      <c r="L379" s="489"/>
      <c r="M379" s="489"/>
      <c r="N379" s="489"/>
    </row>
    <row r="380" spans="2:14" ht="22.4" customHeight="1">
      <c r="B380" s="640"/>
      <c r="C380" s="35" t="s">
        <v>117</v>
      </c>
      <c r="D380" s="37"/>
      <c r="E380" s="161" t="s">
        <v>19</v>
      </c>
      <c r="F380" s="161"/>
      <c r="G380" s="121">
        <v>22.925785307398041</v>
      </c>
      <c r="H380" s="68">
        <f>G380*$H$60</f>
        <v>1159.5862208481929</v>
      </c>
      <c r="I380" s="6"/>
      <c r="J380" s="489"/>
      <c r="K380" s="489"/>
      <c r="L380" s="489"/>
      <c r="M380" s="489"/>
      <c r="N380" s="489"/>
    </row>
    <row r="381" spans="2:14" ht="22.4" customHeight="1">
      <c r="B381" s="640"/>
      <c r="C381" s="37" t="s">
        <v>193</v>
      </c>
      <c r="D381" s="37"/>
      <c r="E381" s="237"/>
      <c r="F381" s="237"/>
      <c r="G381" s="237"/>
      <c r="H381" s="237" t="s">
        <v>192</v>
      </c>
      <c r="I381" s="6"/>
      <c r="J381" s="489"/>
      <c r="K381" s="489"/>
      <c r="L381" s="489"/>
      <c r="M381" s="489"/>
      <c r="N381" s="489"/>
    </row>
    <row r="382" spans="2:14" ht="22.4" customHeight="1">
      <c r="B382" s="646"/>
      <c r="C382" s="70"/>
      <c r="D382" s="70"/>
      <c r="E382" s="173"/>
      <c r="F382" s="173"/>
      <c r="G382" s="174"/>
      <c r="H382" s="175"/>
      <c r="I382" s="6"/>
      <c r="J382" s="489"/>
      <c r="K382" s="489"/>
      <c r="L382" s="489"/>
      <c r="M382" s="489"/>
      <c r="N382" s="489"/>
    </row>
    <row r="383" spans="2:14" ht="22.4" customHeight="1">
      <c r="B383" s="648"/>
      <c r="C383" s="125" t="s">
        <v>194</v>
      </c>
      <c r="D383" s="126"/>
      <c r="E383" s="560" t="s">
        <v>12</v>
      </c>
      <c r="F383" s="560"/>
      <c r="G383" s="128">
        <v>18.726507800597417</v>
      </c>
      <c r="H383" s="129">
        <f>G383*$H$60</f>
        <v>947.18676455421735</v>
      </c>
      <c r="I383" s="6"/>
      <c r="J383" s="489"/>
      <c r="K383" s="489"/>
      <c r="L383" s="489"/>
      <c r="M383" s="489"/>
      <c r="N383" s="489"/>
    </row>
    <row r="384" spans="2:14" ht="22.4" customHeight="1">
      <c r="B384" s="640"/>
      <c r="C384" s="126" t="s">
        <v>117</v>
      </c>
      <c r="D384" s="126"/>
      <c r="E384" s="163" t="s">
        <v>19</v>
      </c>
      <c r="F384" s="163"/>
      <c r="G384" s="128">
        <v>15.476452727766459</v>
      </c>
      <c r="H384" s="129">
        <f>G384*$H$60</f>
        <v>782.79897897042747</v>
      </c>
      <c r="I384" s="6"/>
      <c r="J384" s="489"/>
      <c r="K384" s="489"/>
      <c r="L384" s="489"/>
      <c r="M384" s="489"/>
      <c r="N384" s="489"/>
    </row>
    <row r="385" spans="2:14" ht="22.4" customHeight="1">
      <c r="B385" s="640"/>
      <c r="C385" s="126" t="s">
        <v>193</v>
      </c>
      <c r="D385" s="126"/>
      <c r="E385" s="238"/>
      <c r="F385" s="238"/>
      <c r="G385" s="238"/>
      <c r="H385" s="238" t="s">
        <v>192</v>
      </c>
      <c r="I385" s="6"/>
      <c r="J385" s="489"/>
      <c r="K385" s="489"/>
      <c r="L385" s="489"/>
      <c r="M385" s="489"/>
      <c r="N385" s="489"/>
    </row>
    <row r="386" spans="2:14" ht="22.4" customHeight="1">
      <c r="B386" s="646"/>
      <c r="C386" s="168"/>
      <c r="D386" s="168"/>
      <c r="E386" s="169"/>
      <c r="F386" s="169"/>
      <c r="G386" s="170"/>
      <c r="H386" s="178"/>
      <c r="I386" s="6"/>
      <c r="J386" s="489"/>
      <c r="K386" s="489"/>
      <c r="L386" s="489"/>
      <c r="M386" s="489"/>
      <c r="N386" s="489"/>
    </row>
    <row r="387" spans="2:14" ht="22.4" customHeight="1">
      <c r="B387" s="664"/>
      <c r="C387" s="36" t="s">
        <v>128</v>
      </c>
      <c r="D387" s="37"/>
      <c r="E387" s="16" t="s">
        <v>12</v>
      </c>
      <c r="G387" s="121">
        <v>18.913772878603385</v>
      </c>
      <c r="H387" s="68">
        <f>G387*$H$60</f>
        <v>956.65863219975915</v>
      </c>
      <c r="I387" s="6"/>
      <c r="J387" s="489"/>
      <c r="K387" s="489"/>
      <c r="L387" s="489"/>
      <c r="M387" s="489"/>
      <c r="N387" s="489"/>
    </row>
    <row r="388" spans="2:14" ht="22.4" customHeight="1">
      <c r="B388" s="652"/>
      <c r="C388" s="72" t="s">
        <v>195</v>
      </c>
      <c r="D388" s="37"/>
      <c r="E388" s="161" t="s">
        <v>19</v>
      </c>
      <c r="F388" s="161"/>
      <c r="G388" s="121">
        <v>15.63121725504412</v>
      </c>
      <c r="H388" s="68">
        <f>G388*$H$60</f>
        <v>790.6269687601316</v>
      </c>
      <c r="I388" s="6"/>
      <c r="J388" s="489"/>
      <c r="K388" s="489"/>
      <c r="L388" s="489"/>
      <c r="M388" s="489"/>
      <c r="N388" s="489"/>
    </row>
    <row r="389" spans="2:14" ht="22.4" customHeight="1">
      <c r="B389" s="652"/>
      <c r="C389" s="37" t="s">
        <v>117</v>
      </c>
      <c r="D389" s="37"/>
      <c r="E389" s="161"/>
      <c r="F389" s="161"/>
      <c r="G389" s="121"/>
      <c r="H389" s="68"/>
      <c r="I389" s="6"/>
      <c r="J389" s="489"/>
      <c r="K389" s="489"/>
      <c r="L389" s="489"/>
      <c r="M389" s="489"/>
      <c r="N389" s="489"/>
    </row>
    <row r="390" spans="2:14" ht="22.4" customHeight="1">
      <c r="C390" s="15"/>
      <c r="I390" s="6"/>
      <c r="J390" s="489"/>
      <c r="K390" s="489"/>
      <c r="L390" s="489"/>
      <c r="M390" s="489"/>
      <c r="N390" s="489"/>
    </row>
    <row r="391" spans="2:14" ht="38.25" customHeight="1">
      <c r="B391" s="117" t="s">
        <v>196</v>
      </c>
      <c r="C391" s="15"/>
      <c r="I391" s="6"/>
      <c r="J391" s="489"/>
      <c r="K391" s="489"/>
      <c r="L391" s="489"/>
      <c r="M391" s="489"/>
      <c r="N391" s="489"/>
    </row>
    <row r="392" spans="2:14" ht="22.4" customHeight="1">
      <c r="B392" s="651" t="s">
        <v>111</v>
      </c>
      <c r="C392" s="651"/>
      <c r="D392" s="651"/>
      <c r="E392" s="651"/>
      <c r="F392" s="651"/>
      <c r="G392" s="651"/>
      <c r="H392" s="651"/>
      <c r="I392" s="6"/>
      <c r="J392" s="489"/>
      <c r="K392" s="489"/>
      <c r="L392" s="489"/>
      <c r="M392" s="489"/>
      <c r="N392" s="489"/>
    </row>
    <row r="393" spans="2:14" ht="22.4" customHeight="1">
      <c r="B393" s="67"/>
      <c r="C393" s="159"/>
      <c r="I393" s="6"/>
      <c r="J393" s="489"/>
      <c r="K393" s="489"/>
      <c r="L393" s="489"/>
      <c r="M393" s="489"/>
      <c r="N393" s="489"/>
    </row>
    <row r="394" spans="2:14" ht="22.4" customHeight="1">
      <c r="B394" s="14"/>
      <c r="C394" s="172"/>
      <c r="I394" s="6"/>
      <c r="J394" s="489"/>
      <c r="K394" s="489"/>
      <c r="L394" s="489"/>
      <c r="M394" s="489"/>
      <c r="N394" s="489"/>
    </row>
    <row r="395" spans="2:14" ht="22.4" customHeight="1">
      <c r="B395" s="18" t="s">
        <v>112</v>
      </c>
      <c r="C395" s="19"/>
      <c r="D395" s="20"/>
      <c r="E395" s="20"/>
      <c r="F395" s="20"/>
      <c r="G395" s="21"/>
      <c r="H395" s="21"/>
      <c r="I395" s="6"/>
      <c r="J395" s="489"/>
      <c r="K395" s="489"/>
      <c r="L395" s="489"/>
      <c r="M395" s="489"/>
      <c r="N395" s="489"/>
    </row>
    <row r="396" spans="2:14" ht="22.4" customHeight="1">
      <c r="B396" s="30" t="s">
        <v>4</v>
      </c>
      <c r="C396" s="31" t="s">
        <v>5</v>
      </c>
      <c r="D396" s="30" t="s">
        <v>38</v>
      </c>
      <c r="E396" s="30" t="s">
        <v>39</v>
      </c>
      <c r="F396" s="30"/>
      <c r="G396" s="66" t="s">
        <v>113</v>
      </c>
      <c r="H396" s="66" t="s">
        <v>114</v>
      </c>
      <c r="I396" s="6"/>
      <c r="J396" s="489"/>
      <c r="K396" s="489"/>
      <c r="L396" s="489"/>
      <c r="M396" s="489"/>
      <c r="N396" s="489"/>
    </row>
    <row r="397" spans="2:14" ht="22.4" customHeight="1">
      <c r="B397" s="639"/>
      <c r="C397" s="36" t="s">
        <v>197</v>
      </c>
      <c r="D397" s="37"/>
      <c r="E397" s="161" t="s">
        <v>12</v>
      </c>
      <c r="F397" s="161"/>
      <c r="G397" s="121">
        <v>19.486955912054402</v>
      </c>
      <c r="H397" s="68">
        <f>G397*$H$60</f>
        <v>985.65023003171166</v>
      </c>
      <c r="I397" s="6"/>
      <c r="J397" s="489"/>
      <c r="K397" s="489"/>
      <c r="L397" s="489"/>
      <c r="M397" s="489"/>
      <c r="N397" s="489"/>
    </row>
    <row r="398" spans="2:14" ht="22.4" customHeight="1">
      <c r="B398" s="640"/>
      <c r="C398" s="37" t="s">
        <v>117</v>
      </c>
      <c r="D398" s="37"/>
      <c r="E398" s="161" t="s">
        <v>19</v>
      </c>
      <c r="F398" s="161"/>
      <c r="G398" s="121">
        <v>18.205806561434908</v>
      </c>
      <c r="H398" s="68">
        <f t="shared" ref="H398:H404" si="29">G398*$H$60</f>
        <v>920.8496958773776</v>
      </c>
      <c r="I398" s="6"/>
      <c r="J398" s="489"/>
      <c r="K398" s="489"/>
      <c r="L398" s="489"/>
      <c r="M398" s="489"/>
      <c r="N398" s="489"/>
    </row>
    <row r="399" spans="2:14" ht="22.4" customHeight="1">
      <c r="B399" s="640"/>
      <c r="C399" s="37"/>
      <c r="D399" s="37"/>
      <c r="E399" s="161" t="s">
        <v>1362</v>
      </c>
      <c r="F399" s="161"/>
      <c r="G399" s="121">
        <v>16.866860999509271</v>
      </c>
      <c r="H399" s="68">
        <f t="shared" si="29"/>
        <v>853.12582935517889</v>
      </c>
      <c r="I399" s="6"/>
      <c r="J399" s="489"/>
      <c r="K399" s="489"/>
      <c r="L399" s="489"/>
      <c r="M399" s="489"/>
      <c r="N399" s="489"/>
    </row>
    <row r="400" spans="2:14" ht="22.4" customHeight="1">
      <c r="B400" s="646"/>
      <c r="C400" s="70"/>
      <c r="D400" s="70"/>
      <c r="E400" s="173" t="s">
        <v>26</v>
      </c>
      <c r="F400" s="173"/>
      <c r="G400" s="121">
        <v>15.556813543236705</v>
      </c>
      <c r="H400" s="68">
        <f t="shared" si="29"/>
        <v>786.86362901691257</v>
      </c>
      <c r="I400" s="6"/>
      <c r="J400" s="489"/>
      <c r="K400" s="489"/>
      <c r="L400" s="489"/>
      <c r="M400" s="489"/>
      <c r="N400" s="489"/>
    </row>
    <row r="401" spans="2:14" ht="22.4" customHeight="1">
      <c r="B401" s="648"/>
      <c r="C401" s="36" t="s">
        <v>1309</v>
      </c>
      <c r="D401" s="37"/>
      <c r="E401" s="161" t="s">
        <v>12</v>
      </c>
      <c r="F401" s="161"/>
      <c r="G401" s="121">
        <v>25.545925397315013</v>
      </c>
      <c r="H401" s="68">
        <f t="shared" si="29"/>
        <v>1292.1129065961934</v>
      </c>
      <c r="I401" s="6"/>
      <c r="J401" s="489"/>
      <c r="K401" s="489"/>
      <c r="L401" s="489"/>
      <c r="M401" s="489"/>
      <c r="N401" s="489"/>
    </row>
    <row r="402" spans="2:14" ht="22.4" customHeight="1">
      <c r="B402" s="640"/>
      <c r="C402" s="35" t="s">
        <v>117</v>
      </c>
      <c r="D402" s="37"/>
      <c r="E402" s="161" t="s">
        <v>19</v>
      </c>
      <c r="F402" s="161"/>
      <c r="G402" s="121">
        <v>24.948697880484875</v>
      </c>
      <c r="H402" s="68">
        <f t="shared" si="29"/>
        <v>1261.9051387949251</v>
      </c>
      <c r="I402" s="6"/>
      <c r="J402" s="489"/>
      <c r="K402" s="489"/>
      <c r="L402" s="489"/>
      <c r="M402" s="489"/>
      <c r="N402" s="489"/>
    </row>
    <row r="403" spans="2:14" ht="22.4" customHeight="1">
      <c r="B403" s="640"/>
      <c r="C403" s="37" t="s">
        <v>193</v>
      </c>
      <c r="D403" s="37"/>
      <c r="E403" s="161" t="s">
        <v>1362</v>
      </c>
      <c r="F403" s="161"/>
      <c r="G403" s="121">
        <v>23.417098280872096</v>
      </c>
      <c r="H403" s="68">
        <f t="shared" si="29"/>
        <v>1184.4368310465106</v>
      </c>
      <c r="I403" s="6"/>
      <c r="J403" s="489"/>
      <c r="K403" s="489"/>
      <c r="L403" s="489"/>
      <c r="M403" s="489"/>
      <c r="N403" s="489"/>
    </row>
    <row r="404" spans="2:14" ht="22.4" customHeight="1">
      <c r="B404" s="646"/>
      <c r="C404" s="70"/>
      <c r="D404" s="70"/>
      <c r="E404" s="173" t="s">
        <v>26</v>
      </c>
      <c r="F404" s="173"/>
      <c r="G404" s="121">
        <v>22.107050824599529</v>
      </c>
      <c r="H404" s="68">
        <f t="shared" si="29"/>
        <v>1118.1746307082442</v>
      </c>
      <c r="I404" s="6"/>
      <c r="J404" s="489"/>
      <c r="K404" s="489"/>
      <c r="L404" s="489"/>
      <c r="M404" s="489"/>
      <c r="N404" s="489"/>
    </row>
    <row r="405" spans="2:14" ht="22.4" customHeight="1">
      <c r="B405" s="14"/>
      <c r="C405" s="172"/>
      <c r="H405" s="160"/>
      <c r="I405" s="6"/>
      <c r="J405" s="489"/>
      <c r="K405" s="489"/>
      <c r="L405" s="489"/>
      <c r="M405" s="489"/>
      <c r="N405" s="489"/>
    </row>
    <row r="406" spans="2:14" ht="26.25" customHeight="1">
      <c r="B406" s="179" t="s">
        <v>198</v>
      </c>
      <c r="C406" s="19"/>
      <c r="D406" s="20"/>
      <c r="E406" s="20"/>
      <c r="F406" s="20"/>
      <c r="G406" s="21"/>
      <c r="H406" s="21"/>
      <c r="I406" s="6"/>
      <c r="J406" s="489"/>
      <c r="K406" s="489"/>
      <c r="L406" s="489"/>
      <c r="M406" s="489"/>
      <c r="N406" s="489"/>
    </row>
    <row r="407" spans="2:14" ht="22.4" customHeight="1">
      <c r="B407" s="30" t="s">
        <v>4</v>
      </c>
      <c r="C407" s="31" t="s">
        <v>5</v>
      </c>
      <c r="D407" s="180" t="s">
        <v>199</v>
      </c>
      <c r="E407" s="180" t="s">
        <v>38</v>
      </c>
      <c r="F407" s="30" t="s">
        <v>200</v>
      </c>
      <c r="G407" s="66" t="s">
        <v>201</v>
      </c>
      <c r="H407" s="66" t="s">
        <v>202</v>
      </c>
      <c r="I407" s="6"/>
      <c r="J407" s="489"/>
      <c r="K407" s="489"/>
      <c r="L407" s="489"/>
      <c r="M407" s="489"/>
      <c r="N407" s="489"/>
    </row>
    <row r="408" spans="2:14" ht="22.4" customHeight="1">
      <c r="B408" s="639"/>
      <c r="C408" s="36" t="s">
        <v>203</v>
      </c>
      <c r="D408" s="37" t="s">
        <v>204</v>
      </c>
      <c r="E408" s="316" t="s">
        <v>205</v>
      </c>
      <c r="F408" s="181" t="s">
        <v>206</v>
      </c>
      <c r="G408" s="121">
        <v>11.150043548846405</v>
      </c>
      <c r="H408" s="68">
        <f t="shared" ref="H408:H415" si="30">G408*$H$60</f>
        <v>563.96920270065118</v>
      </c>
      <c r="I408" s="6"/>
      <c r="J408" s="489"/>
      <c r="K408" s="489"/>
      <c r="L408" s="489"/>
      <c r="M408" s="489"/>
      <c r="N408" s="489"/>
    </row>
    <row r="409" spans="2:14" ht="22.4" customHeight="1">
      <c r="B409" s="639"/>
      <c r="D409" s="16" t="s">
        <v>204</v>
      </c>
      <c r="E409" s="316" t="s">
        <v>207</v>
      </c>
      <c r="F409" s="181" t="s">
        <v>206</v>
      </c>
      <c r="G409" s="121">
        <v>11.15</v>
      </c>
      <c r="H409" s="68">
        <f t="shared" si="30"/>
        <v>563.96699999999998</v>
      </c>
      <c r="I409" s="6"/>
      <c r="J409" s="489"/>
      <c r="K409" s="489"/>
      <c r="L409" s="489"/>
      <c r="M409" s="489"/>
      <c r="N409" s="489"/>
    </row>
    <row r="410" spans="2:14" ht="22.4" customHeight="1">
      <c r="B410" s="639"/>
      <c r="D410" s="16" t="s">
        <v>208</v>
      </c>
      <c r="E410" s="316" t="s">
        <v>209</v>
      </c>
      <c r="F410" s="181" t="s">
        <v>210</v>
      </c>
      <c r="G410" s="121">
        <v>6.42</v>
      </c>
      <c r="H410" s="68">
        <f t="shared" si="30"/>
        <v>324.72359999999998</v>
      </c>
      <c r="I410" s="6"/>
      <c r="J410" s="489"/>
      <c r="K410" s="489"/>
      <c r="L410" s="489"/>
      <c r="M410" s="489"/>
      <c r="N410" s="489"/>
    </row>
    <row r="411" spans="2:14" ht="22.4" customHeight="1">
      <c r="B411" s="641"/>
      <c r="C411" s="36"/>
      <c r="D411" s="37" t="s">
        <v>208</v>
      </c>
      <c r="E411" s="191" t="s">
        <v>211</v>
      </c>
      <c r="F411" s="181" t="s">
        <v>210</v>
      </c>
      <c r="G411" s="121">
        <v>8.2349127267143256</v>
      </c>
      <c r="H411" s="68">
        <f>G411*$H$60</f>
        <v>416.52188571721058</v>
      </c>
      <c r="I411" s="6"/>
      <c r="J411" s="489"/>
      <c r="K411" s="489"/>
      <c r="L411" s="489"/>
      <c r="M411" s="489"/>
      <c r="N411" s="489"/>
    </row>
    <row r="412" spans="2:14" ht="22.4" customHeight="1">
      <c r="B412" s="67"/>
      <c r="C412" s="36"/>
      <c r="D412" s="483"/>
      <c r="E412" s="484"/>
      <c r="F412" s="476"/>
      <c r="G412" s="477"/>
      <c r="H412" s="485"/>
      <c r="I412" s="6"/>
      <c r="J412" s="489"/>
      <c r="K412" s="489"/>
      <c r="L412" s="489"/>
      <c r="M412" s="489"/>
      <c r="N412" s="489"/>
    </row>
    <row r="413" spans="2:14" ht="22.4" customHeight="1">
      <c r="B413" s="67"/>
      <c r="C413" s="36"/>
      <c r="D413" s="37"/>
      <c r="E413" s="191"/>
      <c r="F413" s="181"/>
      <c r="G413" s="121"/>
      <c r="H413" s="68"/>
      <c r="I413" s="6"/>
      <c r="J413" s="489"/>
      <c r="K413" s="489"/>
      <c r="L413" s="489"/>
      <c r="M413" s="489"/>
      <c r="N413" s="489"/>
    </row>
    <row r="414" spans="2:14" ht="22.4" customHeight="1">
      <c r="B414" s="639"/>
      <c r="C414" s="125" t="s">
        <v>203</v>
      </c>
      <c r="D414" s="182" t="s">
        <v>212</v>
      </c>
      <c r="E414" s="317" t="s">
        <v>213</v>
      </c>
      <c r="F414" s="183" t="s">
        <v>206</v>
      </c>
      <c r="G414" s="128">
        <v>10.242658977290175</v>
      </c>
      <c r="H414" s="129">
        <f t="shared" si="30"/>
        <v>518.07369107133707</v>
      </c>
      <c r="I414" s="6"/>
      <c r="J414" s="489"/>
      <c r="K414" s="489"/>
      <c r="L414" s="489"/>
      <c r="M414" s="489"/>
      <c r="N414" s="489"/>
    </row>
    <row r="415" spans="2:14" ht="22.4" customHeight="1">
      <c r="B415" s="639"/>
      <c r="C415" s="125" t="s">
        <v>214</v>
      </c>
      <c r="D415" s="182" t="s">
        <v>215</v>
      </c>
      <c r="E415" s="317" t="s">
        <v>216</v>
      </c>
      <c r="F415" s="183" t="s">
        <v>206</v>
      </c>
      <c r="G415" s="128">
        <v>10.698015663123412</v>
      </c>
      <c r="H415" s="129">
        <f t="shared" si="30"/>
        <v>541.10563224078214</v>
      </c>
      <c r="I415" s="6"/>
      <c r="J415" s="489"/>
      <c r="K415" s="489"/>
      <c r="L415" s="489"/>
      <c r="M415" s="489"/>
      <c r="N415" s="489"/>
    </row>
    <row r="416" spans="2:14" ht="22.4" customHeight="1">
      <c r="B416" s="639"/>
      <c r="C416" s="125"/>
      <c r="D416" s="478"/>
      <c r="E416" s="479"/>
      <c r="F416" s="480"/>
      <c r="G416" s="481"/>
      <c r="H416" s="482"/>
      <c r="I416" s="6"/>
      <c r="J416" s="489"/>
      <c r="K416" s="489"/>
      <c r="L416" s="489"/>
      <c r="M416" s="489"/>
      <c r="N416" s="489"/>
    </row>
    <row r="417" spans="2:14" ht="22.4" customHeight="1">
      <c r="B417" s="641"/>
      <c r="C417" s="125"/>
      <c r="D417" s="182" t="s">
        <v>217</v>
      </c>
      <c r="E417" s="182" t="s">
        <v>218</v>
      </c>
      <c r="F417" s="183" t="s">
        <v>206</v>
      </c>
      <c r="G417" s="128">
        <v>10.620000000000001</v>
      </c>
      <c r="H417" s="129">
        <f t="shared" ref="H417:H418" si="31">G417*$H$60</f>
        <v>537.15960000000007</v>
      </c>
      <c r="I417" s="6"/>
      <c r="J417" s="489"/>
      <c r="K417" s="489"/>
      <c r="L417" s="489"/>
      <c r="M417" s="489"/>
      <c r="N417" s="489"/>
    </row>
    <row r="418" spans="2:14" ht="22.4" customHeight="1">
      <c r="B418" s="644"/>
      <c r="C418" s="160" t="s">
        <v>219</v>
      </c>
      <c r="D418" s="181" t="s">
        <v>215</v>
      </c>
      <c r="E418" s="450" t="s">
        <v>220</v>
      </c>
      <c r="F418" s="449" t="s">
        <v>206</v>
      </c>
      <c r="G418" s="121">
        <v>21.669163439062256</v>
      </c>
      <c r="H418" s="68">
        <f t="shared" si="31"/>
        <v>1096.0262867477688</v>
      </c>
      <c r="I418" s="6"/>
      <c r="J418" s="489"/>
      <c r="K418" s="489"/>
      <c r="L418" s="489"/>
      <c r="M418" s="489"/>
      <c r="N418" s="489"/>
    </row>
    <row r="419" spans="2:14" ht="22.4" customHeight="1">
      <c r="B419" s="645"/>
      <c r="C419" s="160" t="s">
        <v>219</v>
      </c>
      <c r="D419" s="181" t="s">
        <v>204</v>
      </c>
      <c r="E419" s="450" t="s">
        <v>221</v>
      </c>
      <c r="F419" s="449" t="s">
        <v>206</v>
      </c>
      <c r="G419" s="121">
        <v>21.754338070944733</v>
      </c>
      <c r="H419" s="68">
        <f>G419*$H$60</f>
        <v>1100.3344196283845</v>
      </c>
      <c r="I419" s="6"/>
      <c r="J419" s="489"/>
      <c r="K419" s="489"/>
      <c r="L419" s="489"/>
      <c r="M419" s="489"/>
      <c r="N419" s="489"/>
    </row>
    <row r="420" spans="2:14" ht="36.75" customHeight="1">
      <c r="B420" s="546"/>
      <c r="C420" s="548" t="s">
        <v>1272</v>
      </c>
      <c r="D420" s="181" t="s">
        <v>1273</v>
      </c>
      <c r="E420" s="450" t="s">
        <v>496</v>
      </c>
      <c r="F420" s="449" t="s">
        <v>206</v>
      </c>
      <c r="G420" s="121">
        <v>11.803365000000001</v>
      </c>
      <c r="H420" s="68">
        <v>464.10831180000002</v>
      </c>
      <c r="I420" s="6"/>
      <c r="J420" s="489"/>
      <c r="K420" s="489"/>
      <c r="L420" s="489"/>
      <c r="M420" s="489"/>
      <c r="N420" s="489"/>
    </row>
    <row r="421" spans="2:14" ht="22.4" customHeight="1">
      <c r="B421" s="547"/>
      <c r="C421" s="100"/>
      <c r="D421" s="100"/>
      <c r="E421" s="100"/>
      <c r="F421" s="100"/>
      <c r="G421" s="100"/>
      <c r="H421" s="100"/>
      <c r="I421" s="6"/>
      <c r="J421" s="489"/>
      <c r="K421" s="489"/>
      <c r="L421" s="489"/>
      <c r="M421" s="489"/>
      <c r="N421" s="489"/>
    </row>
    <row r="422" spans="2:14" ht="54" customHeight="1">
      <c r="B422" s="457"/>
      <c r="C422" s="36" t="s">
        <v>222</v>
      </c>
      <c r="D422" s="72"/>
      <c r="E422" s="161" t="s">
        <v>223</v>
      </c>
      <c r="F422" s="458" t="s">
        <v>224</v>
      </c>
      <c r="G422" s="121">
        <v>1.9964605003002005</v>
      </c>
      <c r="H422" s="68">
        <f>G422*$H$60</f>
        <v>100.98097210518414</v>
      </c>
      <c r="I422" s="6"/>
      <c r="J422" s="489"/>
      <c r="K422" s="489"/>
      <c r="L422" s="489"/>
      <c r="M422" s="489"/>
      <c r="N422" s="489"/>
    </row>
    <row r="423" spans="2:14" ht="22.4" customHeight="1">
      <c r="B423" s="639"/>
      <c r="C423" s="176" t="s">
        <v>225</v>
      </c>
      <c r="D423" s="177" t="s">
        <v>226</v>
      </c>
      <c r="E423" s="163" t="s">
        <v>227</v>
      </c>
      <c r="F423" s="471" t="s">
        <v>228</v>
      </c>
      <c r="G423" s="128">
        <v>0.30720403375200012</v>
      </c>
      <c r="H423" s="129">
        <f>G423*$H$60</f>
        <v>15.538380027176165</v>
      </c>
      <c r="I423" s="6"/>
      <c r="J423" s="489"/>
      <c r="K423" s="489"/>
      <c r="L423" s="489"/>
      <c r="M423" s="489"/>
      <c r="N423" s="489"/>
    </row>
    <row r="424" spans="2:14" ht="22.4" customHeight="1">
      <c r="B424" s="639"/>
      <c r="C424" s="470" t="s">
        <v>229</v>
      </c>
      <c r="D424" s="491"/>
      <c r="E424" s="163" t="s">
        <v>230</v>
      </c>
      <c r="F424" s="471" t="s">
        <v>231</v>
      </c>
      <c r="G424" s="128">
        <v>0.6784089078690001</v>
      </c>
      <c r="H424" s="129">
        <f>G424*$H$60</f>
        <v>34.313922560014021</v>
      </c>
      <c r="I424" s="6"/>
      <c r="J424" s="489"/>
      <c r="K424" s="489"/>
      <c r="L424" s="489"/>
      <c r="M424" s="489"/>
      <c r="N424" s="489"/>
    </row>
    <row r="425" spans="2:14" ht="22.4" customHeight="1">
      <c r="B425" s="67"/>
      <c r="C425" s="36" t="s">
        <v>232</v>
      </c>
      <c r="D425" s="37"/>
      <c r="E425" s="161"/>
      <c r="F425" s="161"/>
      <c r="G425" s="121"/>
      <c r="H425" s="135"/>
      <c r="I425" s="6"/>
      <c r="J425" s="489"/>
      <c r="K425" s="489"/>
      <c r="L425" s="489"/>
      <c r="M425" s="489"/>
      <c r="N425" s="489"/>
    </row>
    <row r="426" spans="2:14" ht="26.25" customHeight="1">
      <c r="B426" s="179" t="s">
        <v>233</v>
      </c>
      <c r="C426" s="187"/>
      <c r="D426" s="188"/>
      <c r="E426" s="188"/>
      <c r="F426" s="188"/>
      <c r="G426" s="189"/>
      <c r="H426" s="189"/>
      <c r="I426" s="6"/>
      <c r="J426" s="489"/>
      <c r="K426" s="489"/>
      <c r="L426" s="489"/>
      <c r="M426" s="489"/>
      <c r="N426" s="489"/>
    </row>
    <row r="427" spans="2:14" ht="22.4" customHeight="1">
      <c r="B427" s="30" t="s">
        <v>4</v>
      </c>
      <c r="C427" s="31" t="s">
        <v>5</v>
      </c>
      <c r="D427" s="30" t="s">
        <v>199</v>
      </c>
      <c r="E427" s="30" t="s">
        <v>38</v>
      </c>
      <c r="F427" s="30" t="s">
        <v>200</v>
      </c>
      <c r="G427" s="66" t="s">
        <v>201</v>
      </c>
      <c r="H427" s="66" t="s">
        <v>202</v>
      </c>
      <c r="I427" s="6"/>
      <c r="J427" s="489"/>
      <c r="K427" s="489"/>
      <c r="L427" s="489"/>
      <c r="M427" s="489"/>
      <c r="N427" s="489"/>
    </row>
    <row r="428" spans="2:14" ht="22.4" customHeight="1">
      <c r="B428" s="653"/>
      <c r="C428" s="520" t="s">
        <v>234</v>
      </c>
      <c r="D428" s="521"/>
      <c r="E428" s="522"/>
      <c r="F428" s="522"/>
      <c r="G428" s="523"/>
      <c r="H428" s="523"/>
      <c r="I428" s="6"/>
      <c r="J428" s="489"/>
      <c r="K428" s="489"/>
      <c r="L428" s="489"/>
      <c r="M428" s="489"/>
      <c r="N428" s="489"/>
    </row>
    <row r="429" spans="2:14" ht="22.4" customHeight="1">
      <c r="B429" s="654"/>
      <c r="C429" s="190" t="s">
        <v>235</v>
      </c>
      <c r="D429" s="368" t="s">
        <v>236</v>
      </c>
      <c r="E429" s="369"/>
      <c r="F429" s="369"/>
      <c r="G429" s="370">
        <v>7.9929000000000023</v>
      </c>
      <c r="H429" s="371">
        <f>G429*$H$60</f>
        <v>404.28088200000008</v>
      </c>
      <c r="I429" s="6"/>
      <c r="J429" s="489"/>
      <c r="K429" s="489"/>
      <c r="L429" s="489"/>
      <c r="M429" s="489"/>
      <c r="N429" s="489"/>
    </row>
    <row r="430" spans="2:14" ht="22.4" customHeight="1" thickBot="1">
      <c r="B430" s="655"/>
      <c r="C430" s="524"/>
      <c r="D430" s="525"/>
      <c r="E430" s="526"/>
      <c r="F430" s="526"/>
      <c r="G430" s="527"/>
      <c r="H430" s="528"/>
      <c r="I430" s="6"/>
      <c r="J430" s="489"/>
      <c r="K430" s="489"/>
      <c r="L430" s="489"/>
      <c r="M430" s="489"/>
      <c r="N430" s="489"/>
    </row>
    <row r="431" spans="2:14" ht="22.4" customHeight="1">
      <c r="B431" s="450"/>
      <c r="C431" s="190"/>
      <c r="D431" s="368"/>
      <c r="E431" s="369"/>
      <c r="F431" s="369"/>
      <c r="G431" s="370"/>
      <c r="H431" s="371"/>
      <c r="I431" s="6"/>
      <c r="J431" s="489"/>
      <c r="K431" s="489"/>
      <c r="L431" s="489"/>
      <c r="M431" s="489"/>
      <c r="N431" s="489"/>
    </row>
    <row r="432" spans="2:14" ht="22.4" customHeight="1">
      <c r="B432" s="450"/>
      <c r="C432" s="190"/>
      <c r="D432" s="368"/>
      <c r="E432" s="369"/>
      <c r="F432" s="369"/>
      <c r="G432" s="370"/>
      <c r="H432" s="371"/>
      <c r="I432" s="6"/>
      <c r="J432" s="489"/>
      <c r="K432" s="489"/>
      <c r="L432" s="489"/>
      <c r="M432" s="489"/>
      <c r="N432" s="489"/>
    </row>
    <row r="433" spans="2:14" ht="44.65" customHeight="1">
      <c r="B433" s="117" t="s">
        <v>238</v>
      </c>
      <c r="C433" s="15"/>
      <c r="I433" s="6"/>
      <c r="J433" s="489"/>
      <c r="K433" s="489"/>
      <c r="L433" s="489"/>
      <c r="M433" s="489"/>
      <c r="N433" s="489"/>
    </row>
    <row r="434" spans="2:14" ht="22.4" customHeight="1">
      <c r="B434" s="14"/>
      <c r="C434" s="172"/>
      <c r="H434" s="160"/>
      <c r="I434" s="6"/>
      <c r="J434" s="489"/>
      <c r="K434" s="489"/>
      <c r="L434" s="489"/>
      <c r="M434" s="489"/>
      <c r="N434" s="489"/>
    </row>
    <row r="435" spans="2:14" ht="22.4" customHeight="1">
      <c r="B435" s="14"/>
      <c r="C435" s="172"/>
      <c r="I435" s="6"/>
      <c r="J435" s="489"/>
      <c r="K435" s="489"/>
      <c r="L435" s="489"/>
      <c r="M435" s="489"/>
      <c r="N435" s="489"/>
    </row>
    <row r="436" spans="2:14" ht="22.4" customHeight="1">
      <c r="B436" s="18" t="s">
        <v>239</v>
      </c>
      <c r="C436" s="19"/>
      <c r="D436" s="20"/>
      <c r="E436" s="20"/>
      <c r="F436" s="20"/>
      <c r="G436" s="21"/>
      <c r="H436" s="21"/>
      <c r="I436" s="6"/>
      <c r="J436" s="489"/>
      <c r="K436" s="489"/>
      <c r="L436" s="489"/>
      <c r="M436" s="489"/>
      <c r="N436" s="489"/>
    </row>
    <row r="437" spans="2:14" ht="22.4" customHeight="1">
      <c r="B437" s="30" t="s">
        <v>4</v>
      </c>
      <c r="C437" s="31" t="s">
        <v>5</v>
      </c>
      <c r="D437" s="30" t="s">
        <v>38</v>
      </c>
      <c r="E437" s="30" t="s">
        <v>240</v>
      </c>
      <c r="F437" s="30"/>
      <c r="G437" s="66" t="s">
        <v>113</v>
      </c>
      <c r="H437" s="66" t="s">
        <v>114</v>
      </c>
      <c r="I437" s="6"/>
      <c r="J437" s="489"/>
      <c r="K437" s="489"/>
      <c r="L437" s="489"/>
      <c r="M437" s="489"/>
      <c r="N437" s="489"/>
    </row>
    <row r="438" spans="2:14" ht="22.4" customHeight="1">
      <c r="B438" s="639"/>
      <c r="C438" s="36" t="s">
        <v>241</v>
      </c>
      <c r="D438" s="37" t="s">
        <v>242</v>
      </c>
      <c r="E438" s="161" t="s">
        <v>243</v>
      </c>
      <c r="F438" s="161"/>
      <c r="G438" s="121">
        <v>43.33527792000001</v>
      </c>
      <c r="H438" s="39">
        <f>G438*$H$60</f>
        <v>2191.8983571936005</v>
      </c>
      <c r="I438" s="6"/>
      <c r="J438" s="489"/>
      <c r="K438" s="489"/>
      <c r="L438" s="489"/>
      <c r="M438" s="489"/>
      <c r="N438" s="489"/>
    </row>
    <row r="439" spans="2:14" ht="22.4" customHeight="1">
      <c r="B439" s="640"/>
      <c r="C439" s="192" t="s">
        <v>244</v>
      </c>
      <c r="D439" s="37"/>
      <c r="E439" s="161"/>
      <c r="F439" s="161"/>
      <c r="G439" s="121"/>
      <c r="H439" s="71"/>
      <c r="I439" s="6"/>
      <c r="J439" s="489"/>
      <c r="K439" s="489"/>
      <c r="L439" s="489"/>
      <c r="M439" s="489"/>
      <c r="N439" s="489"/>
    </row>
    <row r="440" spans="2:14" ht="22.4" customHeight="1">
      <c r="B440" s="640"/>
      <c r="C440" s="193" t="s">
        <v>245</v>
      </c>
      <c r="D440" s="37"/>
      <c r="E440" s="161"/>
      <c r="F440" s="161"/>
      <c r="G440" s="121"/>
      <c r="H440" s="71"/>
      <c r="I440" s="6"/>
      <c r="J440" s="489"/>
      <c r="K440" s="489"/>
      <c r="L440" s="489"/>
      <c r="M440" s="489"/>
      <c r="N440" s="489"/>
    </row>
    <row r="441" spans="2:14" ht="22.4" customHeight="1">
      <c r="B441" s="646"/>
      <c r="C441" s="194" t="s">
        <v>246</v>
      </c>
      <c r="D441" s="70"/>
      <c r="E441" s="173"/>
      <c r="F441" s="173"/>
      <c r="G441" s="174"/>
      <c r="H441" s="195"/>
      <c r="I441" s="6"/>
      <c r="J441" s="489"/>
      <c r="K441" s="489"/>
      <c r="L441" s="489"/>
      <c r="M441" s="489"/>
      <c r="N441" s="489"/>
    </row>
    <row r="442" spans="2:14" ht="22.4" customHeight="1">
      <c r="B442" s="648"/>
      <c r="C442" s="125" t="s">
        <v>247</v>
      </c>
      <c r="D442" s="126" t="s">
        <v>248</v>
      </c>
      <c r="E442" s="163" t="s">
        <v>249</v>
      </c>
      <c r="F442" s="163"/>
      <c r="G442" s="128">
        <v>107.66496510000002</v>
      </c>
      <c r="H442" s="196">
        <f>G442*$H$60</f>
        <v>5445.693934758001</v>
      </c>
      <c r="I442" s="6"/>
      <c r="J442" s="489"/>
      <c r="K442" s="489"/>
      <c r="L442" s="489"/>
      <c r="M442" s="489"/>
      <c r="N442" s="489"/>
    </row>
    <row r="443" spans="2:14" ht="22.4" customHeight="1">
      <c r="B443" s="640"/>
      <c r="C443" s="197" t="s">
        <v>245</v>
      </c>
      <c r="D443" s="126"/>
      <c r="E443" s="163"/>
      <c r="F443" s="163"/>
      <c r="G443" s="128"/>
      <c r="H443" s="198"/>
      <c r="I443" s="6"/>
      <c r="J443" s="489"/>
      <c r="K443" s="489"/>
      <c r="L443" s="489"/>
      <c r="M443" s="489"/>
      <c r="N443" s="489"/>
    </row>
    <row r="444" spans="2:14" ht="22.4" customHeight="1">
      <c r="B444" s="640"/>
      <c r="C444" s="197" t="s">
        <v>250</v>
      </c>
      <c r="D444" s="126"/>
      <c r="E444" s="163"/>
      <c r="F444" s="163"/>
      <c r="G444" s="128"/>
      <c r="H444" s="198"/>
      <c r="I444" s="6"/>
      <c r="J444" s="489"/>
      <c r="K444" s="489"/>
      <c r="L444" s="489"/>
      <c r="M444" s="489"/>
      <c r="N444" s="489"/>
    </row>
    <row r="445" spans="2:14" ht="22.4" customHeight="1">
      <c r="B445" s="646"/>
      <c r="C445" s="168"/>
      <c r="D445" s="168"/>
      <c r="E445" s="169"/>
      <c r="F445" s="169"/>
      <c r="G445" s="170"/>
      <c r="H445" s="199"/>
      <c r="I445" s="6"/>
      <c r="J445" s="489"/>
      <c r="K445" s="489"/>
      <c r="L445" s="489"/>
      <c r="M445" s="489"/>
      <c r="N445" s="489"/>
    </row>
    <row r="446" spans="2:14" ht="22.4" customHeight="1">
      <c r="B446" s="648"/>
      <c r="C446" s="36" t="s">
        <v>251</v>
      </c>
      <c r="D446" s="37" t="s">
        <v>252</v>
      </c>
      <c r="E446" s="161" t="s">
        <v>249</v>
      </c>
      <c r="F446" s="161"/>
      <c r="G446" s="121">
        <v>206.38115388000003</v>
      </c>
      <c r="H446" s="39">
        <f>G446*$H$60</f>
        <v>10438.758763250402</v>
      </c>
      <c r="I446" s="6"/>
      <c r="J446" s="489"/>
      <c r="K446" s="489"/>
      <c r="L446" s="489"/>
      <c r="M446" s="489"/>
      <c r="N446" s="489"/>
    </row>
    <row r="447" spans="2:14" ht="22.4" customHeight="1">
      <c r="B447" s="640"/>
      <c r="C447" s="193" t="s">
        <v>245</v>
      </c>
      <c r="D447" s="37"/>
      <c r="E447" s="161"/>
      <c r="F447" s="161"/>
      <c r="G447" s="121"/>
      <c r="H447" s="71"/>
      <c r="I447" s="6"/>
      <c r="J447" s="489"/>
      <c r="K447" s="489"/>
      <c r="L447" s="489"/>
      <c r="M447" s="489"/>
      <c r="N447" s="489"/>
    </row>
    <row r="448" spans="2:14" ht="22.4" customHeight="1">
      <c r="B448" s="640"/>
      <c r="C448" s="193" t="s">
        <v>250</v>
      </c>
      <c r="D448" s="37"/>
      <c r="E448" s="161"/>
      <c r="F448" s="161"/>
      <c r="G448" s="121"/>
      <c r="H448" s="71"/>
      <c r="I448" s="6"/>
      <c r="J448" s="489"/>
      <c r="K448" s="489"/>
      <c r="L448" s="489"/>
      <c r="M448" s="489"/>
      <c r="N448" s="489"/>
    </row>
    <row r="449" spans="2:14" ht="22.4" customHeight="1">
      <c r="B449" s="646"/>
      <c r="C449" s="70"/>
      <c r="D449" s="70"/>
      <c r="E449" s="173"/>
      <c r="F449" s="173"/>
      <c r="G449" s="174"/>
      <c r="H449" s="195"/>
      <c r="I449" s="6"/>
      <c r="J449" s="489"/>
      <c r="K449" s="489"/>
      <c r="L449" s="489"/>
      <c r="M449" s="489"/>
      <c r="N449" s="489"/>
    </row>
    <row r="450" spans="2:14" ht="22.4" customHeight="1">
      <c r="B450" s="641"/>
      <c r="C450" s="125" t="s">
        <v>253</v>
      </c>
      <c r="D450" s="126" t="s">
        <v>254</v>
      </c>
      <c r="E450" s="163" t="s">
        <v>255</v>
      </c>
      <c r="F450" s="163"/>
      <c r="G450" s="128">
        <v>51.237958859999999</v>
      </c>
      <c r="H450" s="196">
        <f>G450*$H$60</f>
        <v>2591.6159591388</v>
      </c>
      <c r="I450" s="6"/>
      <c r="J450" s="489"/>
      <c r="K450" s="489"/>
      <c r="L450" s="489"/>
      <c r="M450" s="489"/>
      <c r="N450" s="489"/>
    </row>
    <row r="451" spans="2:14" ht="22.4" customHeight="1">
      <c r="B451" s="642"/>
      <c r="C451" s="125" t="s">
        <v>256</v>
      </c>
      <c r="D451" s="126" t="s">
        <v>257</v>
      </c>
      <c r="E451" s="163" t="s">
        <v>258</v>
      </c>
      <c r="F451" s="163"/>
      <c r="G451" s="128">
        <v>95.640046920000017</v>
      </c>
      <c r="H451" s="196">
        <f>G451*$H$60</f>
        <v>4837.4735732136005</v>
      </c>
      <c r="I451" s="6"/>
      <c r="J451" s="489"/>
      <c r="K451" s="489"/>
      <c r="L451" s="489"/>
      <c r="M451" s="489"/>
      <c r="N451" s="489"/>
    </row>
    <row r="452" spans="2:14" ht="22.4" customHeight="1">
      <c r="B452" s="642"/>
      <c r="C452" s="125" t="s">
        <v>259</v>
      </c>
      <c r="D452" s="126"/>
      <c r="E452" s="163"/>
      <c r="F452" s="163"/>
      <c r="G452" s="128"/>
      <c r="H452" s="198"/>
      <c r="I452" s="6"/>
      <c r="J452" s="489"/>
      <c r="K452" s="489"/>
      <c r="L452" s="489"/>
      <c r="M452" s="489"/>
      <c r="N452" s="489"/>
    </row>
    <row r="453" spans="2:14" ht="22.4" customHeight="1">
      <c r="B453" s="643"/>
      <c r="C453" s="126"/>
      <c r="D453" s="126"/>
      <c r="E453" s="163"/>
      <c r="F453" s="163"/>
      <c r="G453" s="128"/>
      <c r="H453" s="198"/>
      <c r="I453" s="6"/>
      <c r="J453" s="489"/>
      <c r="K453" s="489"/>
      <c r="L453" s="489"/>
      <c r="M453" s="489"/>
      <c r="N453" s="489"/>
    </row>
    <row r="454" spans="2:14" ht="22.4" customHeight="1">
      <c r="B454" s="648"/>
      <c r="C454" s="200" t="s">
        <v>260</v>
      </c>
      <c r="D454" s="201" t="s">
        <v>261</v>
      </c>
      <c r="E454" s="202" t="s">
        <v>262</v>
      </c>
      <c r="F454" s="202"/>
      <c r="G454" s="437">
        <v>32.884681500000006</v>
      </c>
      <c r="H454" s="39">
        <f>G454*$H$60</f>
        <v>1663.3071902700003</v>
      </c>
      <c r="I454" s="6"/>
      <c r="J454" s="489"/>
      <c r="K454" s="489"/>
      <c r="L454" s="489"/>
      <c r="M454" s="489"/>
      <c r="N454" s="489"/>
    </row>
    <row r="455" spans="2:14" ht="22.4" customHeight="1">
      <c r="B455" s="639"/>
      <c r="C455" s="37"/>
      <c r="D455" s="37"/>
      <c r="E455" s="161"/>
      <c r="F455" s="161"/>
      <c r="G455" s="121"/>
      <c r="H455" s="71"/>
      <c r="I455" s="6"/>
      <c r="J455" s="489"/>
      <c r="K455" s="489"/>
      <c r="L455" s="489"/>
      <c r="M455" s="489"/>
      <c r="N455" s="489"/>
    </row>
    <row r="456" spans="2:14" ht="22.4" customHeight="1">
      <c r="B456" s="639"/>
      <c r="C456" s="36"/>
      <c r="D456" s="37"/>
      <c r="E456" s="161"/>
      <c r="F456" s="161"/>
      <c r="G456" s="121"/>
      <c r="H456" s="71"/>
      <c r="I456" s="6"/>
      <c r="J456" s="489"/>
      <c r="K456" s="489"/>
      <c r="L456" s="489"/>
      <c r="M456" s="489"/>
      <c r="N456" s="489"/>
    </row>
    <row r="457" spans="2:14" ht="22.4" customHeight="1">
      <c r="B457" s="641"/>
      <c r="C457" s="203"/>
      <c r="D457" s="70"/>
      <c r="E457" s="173"/>
      <c r="F457" s="173"/>
      <c r="G457" s="174"/>
      <c r="H457" s="195"/>
      <c r="I457" s="6"/>
      <c r="J457" s="489"/>
      <c r="K457" s="489"/>
      <c r="L457" s="489"/>
      <c r="M457" s="489"/>
      <c r="N457" s="489"/>
    </row>
    <row r="458" spans="2:14" ht="22.4" customHeight="1">
      <c r="B458" s="161"/>
      <c r="C458" s="37"/>
      <c r="D458" s="37"/>
      <c r="E458" s="161"/>
      <c r="F458" s="161"/>
      <c r="G458" s="121"/>
      <c r="H458" s="135"/>
      <c r="I458" s="6"/>
      <c r="J458" s="489"/>
      <c r="K458" s="489"/>
      <c r="L458" s="489"/>
      <c r="M458" s="489"/>
      <c r="N458" s="489"/>
    </row>
    <row r="459" spans="2:14" ht="22.4" customHeight="1">
      <c r="B459" s="18" t="s">
        <v>263</v>
      </c>
      <c r="C459" s="19"/>
      <c r="D459" s="20"/>
      <c r="E459" s="20"/>
      <c r="F459" s="20"/>
      <c r="G459" s="21"/>
      <c r="H459" s="21"/>
      <c r="I459" s="6"/>
      <c r="J459" s="489"/>
      <c r="K459" s="489"/>
      <c r="L459" s="489"/>
      <c r="M459" s="489"/>
      <c r="N459" s="489"/>
    </row>
    <row r="460" spans="2:14" ht="22.4" customHeight="1">
      <c r="B460" s="30" t="s">
        <v>4</v>
      </c>
      <c r="C460" s="31" t="s">
        <v>5</v>
      </c>
      <c r="D460" s="30" t="s">
        <v>38</v>
      </c>
      <c r="E460" s="30" t="s">
        <v>264</v>
      </c>
      <c r="F460" s="30"/>
      <c r="G460" s="66" t="str">
        <f>G437</f>
        <v>Роздрібна ціна, євро/шт.</v>
      </c>
      <c r="H460" s="66" t="s">
        <v>114</v>
      </c>
      <c r="I460" s="6"/>
      <c r="J460" s="489"/>
      <c r="K460" s="489"/>
      <c r="L460" s="489"/>
      <c r="M460" s="489"/>
      <c r="N460" s="489"/>
    </row>
    <row r="461" spans="2:14" ht="22.4" customHeight="1">
      <c r="B461" s="639"/>
      <c r="C461" s="36" t="s">
        <v>265</v>
      </c>
      <c r="D461" s="37" t="s">
        <v>266</v>
      </c>
      <c r="E461" s="161" t="s">
        <v>237</v>
      </c>
      <c r="F461" s="161"/>
      <c r="G461" s="121">
        <v>43.128130320000011</v>
      </c>
      <c r="H461" s="39">
        <f>G461*$H$60</f>
        <v>2181.4208315856004</v>
      </c>
      <c r="I461" s="6"/>
      <c r="J461" s="489"/>
      <c r="K461" s="489"/>
      <c r="L461" s="489"/>
      <c r="M461" s="489"/>
      <c r="N461" s="489"/>
    </row>
    <row r="462" spans="2:14" ht="22.4" customHeight="1">
      <c r="B462" s="640"/>
      <c r="C462" s="204" t="s">
        <v>267</v>
      </c>
      <c r="D462" s="37"/>
      <c r="E462" s="161"/>
      <c r="F462" s="161"/>
      <c r="G462" s="121"/>
      <c r="H462" s="68"/>
      <c r="I462" s="6"/>
      <c r="J462" s="489"/>
      <c r="K462" s="489"/>
      <c r="L462" s="489"/>
      <c r="M462" s="489"/>
      <c r="N462" s="489"/>
    </row>
    <row r="463" spans="2:14" ht="22.4" customHeight="1">
      <c r="B463" s="640"/>
      <c r="C463" s="37" t="s">
        <v>268</v>
      </c>
      <c r="D463" s="37"/>
      <c r="E463" s="161"/>
      <c r="F463" s="161"/>
      <c r="G463" s="121"/>
      <c r="H463" s="68"/>
      <c r="I463" s="6"/>
      <c r="J463" s="489"/>
      <c r="K463" s="489"/>
      <c r="L463" s="489"/>
      <c r="M463" s="489"/>
      <c r="N463" s="489"/>
    </row>
    <row r="464" spans="2:14" ht="22.4" customHeight="1">
      <c r="B464" s="646"/>
      <c r="C464" s="70"/>
      <c r="D464" s="70"/>
      <c r="E464" s="173"/>
      <c r="F464" s="173"/>
      <c r="G464" s="174"/>
      <c r="H464" s="175"/>
      <c r="I464" s="6"/>
      <c r="J464" s="489"/>
      <c r="K464" s="489"/>
      <c r="L464" s="489"/>
      <c r="M464" s="489"/>
      <c r="N464" s="489"/>
    </row>
    <row r="465" spans="2:14" ht="22.4" customHeight="1">
      <c r="B465" s="639"/>
      <c r="C465" s="176" t="s">
        <v>269</v>
      </c>
      <c r="D465" s="177" t="s">
        <v>266</v>
      </c>
      <c r="E465" s="163" t="s">
        <v>237</v>
      </c>
      <c r="F465" s="163"/>
      <c r="G465" s="128">
        <v>43.128130320000011</v>
      </c>
      <c r="H465" s="196">
        <f>G465*$H$60</f>
        <v>2181.4208315856004</v>
      </c>
      <c r="I465" s="6"/>
      <c r="J465" s="489"/>
      <c r="K465" s="489"/>
      <c r="L465" s="489"/>
      <c r="M465" s="489"/>
      <c r="N465" s="489"/>
    </row>
    <row r="466" spans="2:14" ht="22.4" customHeight="1">
      <c r="B466" s="639"/>
      <c r="C466" s="167" t="s">
        <v>270</v>
      </c>
      <c r="D466" s="126"/>
      <c r="E466" s="163"/>
      <c r="F466" s="163"/>
      <c r="G466" s="128"/>
      <c r="H466" s="129"/>
      <c r="I466" s="6"/>
      <c r="J466" s="489"/>
      <c r="K466" s="489"/>
      <c r="L466" s="489"/>
      <c r="M466" s="489"/>
      <c r="N466" s="489"/>
    </row>
    <row r="467" spans="2:14" ht="22.4" customHeight="1">
      <c r="B467" s="639"/>
      <c r="C467" s="167" t="s">
        <v>271</v>
      </c>
      <c r="D467" s="126"/>
      <c r="E467" s="163"/>
      <c r="F467" s="163"/>
      <c r="G467" s="128"/>
      <c r="H467" s="129"/>
      <c r="I467" s="6"/>
      <c r="J467" s="489"/>
      <c r="K467" s="489"/>
      <c r="L467" s="489"/>
      <c r="M467" s="489"/>
      <c r="N467" s="489"/>
    </row>
    <row r="468" spans="2:14" ht="22.4" customHeight="1">
      <c r="B468" s="641"/>
      <c r="C468" s="185"/>
      <c r="D468" s="168"/>
      <c r="E468" s="169"/>
      <c r="F468" s="169"/>
      <c r="G468" s="170"/>
      <c r="H468" s="178"/>
      <c r="I468" s="6"/>
      <c r="J468" s="489"/>
      <c r="K468" s="489"/>
      <c r="L468" s="489"/>
      <c r="M468" s="489"/>
      <c r="N468" s="489"/>
    </row>
    <row r="469" spans="2:14" ht="22.4" customHeight="1">
      <c r="B469" s="639"/>
      <c r="C469" s="200" t="s">
        <v>269</v>
      </c>
      <c r="D469" s="201" t="s">
        <v>272</v>
      </c>
      <c r="E469" s="161" t="s">
        <v>237</v>
      </c>
      <c r="F469" s="161"/>
      <c r="G469" s="121">
        <v>141.81324695999999</v>
      </c>
      <c r="H469" s="39">
        <f>G469*$H$60</f>
        <v>7172.914031236799</v>
      </c>
      <c r="I469" s="6"/>
      <c r="J469" s="489"/>
      <c r="K469" s="489"/>
      <c r="L469" s="489"/>
      <c r="M469" s="489"/>
      <c r="N469" s="489"/>
    </row>
    <row r="470" spans="2:14" ht="22.4" customHeight="1">
      <c r="B470" s="639"/>
      <c r="C470" s="35" t="s">
        <v>273</v>
      </c>
      <c r="D470" s="37"/>
      <c r="E470" s="161"/>
      <c r="F470" s="161"/>
      <c r="G470" s="121"/>
      <c r="H470" s="135"/>
      <c r="I470" s="6"/>
      <c r="J470" s="489"/>
      <c r="K470" s="489"/>
      <c r="L470" s="489"/>
      <c r="M470" s="489"/>
      <c r="N470" s="489"/>
    </row>
    <row r="471" spans="2:14" ht="22.4" customHeight="1">
      <c r="B471" s="639"/>
      <c r="C471" s="35"/>
      <c r="D471" s="37"/>
      <c r="E471" s="161"/>
      <c r="F471" s="161"/>
      <c r="G471" s="121"/>
      <c r="H471" s="135"/>
      <c r="I471" s="6"/>
      <c r="J471" s="489"/>
      <c r="K471" s="489"/>
      <c r="L471" s="489"/>
      <c r="M471" s="489"/>
      <c r="N471" s="489"/>
    </row>
    <row r="472" spans="2:14" ht="22.4" customHeight="1">
      <c r="B472" s="641"/>
      <c r="C472" s="203"/>
      <c r="D472" s="70"/>
      <c r="E472" s="173"/>
      <c r="F472" s="173"/>
      <c r="G472" s="174"/>
      <c r="H472" s="205"/>
      <c r="I472" s="6"/>
      <c r="J472" s="489"/>
      <c r="K472" s="489"/>
      <c r="L472" s="489"/>
      <c r="M472" s="489"/>
      <c r="N472" s="489"/>
    </row>
    <row r="473" spans="2:14" ht="22.4" customHeight="1">
      <c r="B473" s="161"/>
      <c r="C473" s="37"/>
      <c r="D473" s="37"/>
      <c r="E473" s="161"/>
      <c r="F473" s="161"/>
      <c r="G473" s="121"/>
      <c r="H473" s="135"/>
      <c r="I473" s="6"/>
      <c r="J473" s="489"/>
      <c r="K473" s="489"/>
      <c r="L473" s="489"/>
      <c r="M473" s="489"/>
      <c r="N473" s="489"/>
    </row>
    <row r="474" spans="2:14" ht="22.4" customHeight="1">
      <c r="B474" s="18" t="s">
        <v>274</v>
      </c>
      <c r="C474" s="19"/>
      <c r="D474" s="20"/>
      <c r="E474" s="20"/>
      <c r="F474" s="20"/>
      <c r="G474" s="21"/>
      <c r="H474" s="21"/>
      <c r="I474" s="6"/>
      <c r="J474" s="489"/>
      <c r="K474" s="489"/>
      <c r="L474" s="489"/>
      <c r="M474" s="489"/>
      <c r="N474" s="489"/>
    </row>
    <row r="475" spans="2:14" ht="22.4" customHeight="1">
      <c r="B475" s="30" t="s">
        <v>4</v>
      </c>
      <c r="C475" s="31" t="s">
        <v>5</v>
      </c>
      <c r="D475" s="30" t="s">
        <v>38</v>
      </c>
      <c r="E475" s="30" t="s">
        <v>264</v>
      </c>
      <c r="F475" s="30"/>
      <c r="G475" s="66" t="s">
        <v>113</v>
      </c>
      <c r="H475" s="66" t="s">
        <v>114</v>
      </c>
      <c r="I475" s="6"/>
      <c r="J475" s="489"/>
      <c r="K475" s="489"/>
      <c r="L475" s="489"/>
      <c r="M475" s="489"/>
      <c r="N475" s="489"/>
    </row>
    <row r="476" spans="2:14" ht="22.4" customHeight="1">
      <c r="B476" s="639"/>
      <c r="C476" s="36" t="s">
        <v>275</v>
      </c>
      <c r="D476" s="37" t="s">
        <v>276</v>
      </c>
      <c r="E476" s="161" t="s">
        <v>237</v>
      </c>
      <c r="F476" s="161"/>
      <c r="G476" s="121" t="s">
        <v>277</v>
      </c>
      <c r="H476" s="135"/>
      <c r="I476" s="6"/>
      <c r="J476" s="489"/>
      <c r="K476" s="489"/>
      <c r="L476" s="489"/>
      <c r="M476" s="489"/>
      <c r="N476" s="489"/>
    </row>
    <row r="477" spans="2:14" ht="22.4" customHeight="1">
      <c r="B477" s="640"/>
      <c r="C477" s="192" t="s">
        <v>267</v>
      </c>
      <c r="D477" s="37"/>
      <c r="E477" s="161"/>
      <c r="F477" s="161"/>
      <c r="G477" s="121"/>
      <c r="H477" s="135"/>
      <c r="I477" s="6"/>
      <c r="J477" s="489"/>
      <c r="K477" s="489"/>
      <c r="L477" s="489"/>
      <c r="M477" s="489"/>
      <c r="N477" s="489"/>
    </row>
    <row r="478" spans="2:14" ht="22.4" customHeight="1">
      <c r="B478" s="640"/>
      <c r="C478" s="37"/>
      <c r="D478" s="37"/>
      <c r="E478" s="161"/>
      <c r="F478" s="161"/>
      <c r="G478" s="121"/>
      <c r="H478" s="135"/>
      <c r="I478" s="6"/>
      <c r="J478" s="489"/>
      <c r="K478" s="489"/>
      <c r="L478" s="489"/>
      <c r="M478" s="489"/>
      <c r="N478" s="489"/>
    </row>
    <row r="479" spans="2:14" ht="22.4" customHeight="1">
      <c r="B479" s="646"/>
      <c r="C479" s="70"/>
      <c r="D479" s="70"/>
      <c r="E479" s="173"/>
      <c r="F479" s="173"/>
      <c r="G479" s="174"/>
      <c r="H479" s="205"/>
      <c r="I479" s="6"/>
      <c r="J479" s="489"/>
      <c r="K479" s="489"/>
      <c r="L479" s="489"/>
      <c r="M479" s="489"/>
      <c r="N479" s="489"/>
    </row>
    <row r="480" spans="2:14" ht="22.4" customHeight="1">
      <c r="B480" s="639"/>
      <c r="C480" s="176" t="s">
        <v>275</v>
      </c>
      <c r="D480" s="177" t="s">
        <v>276</v>
      </c>
      <c r="E480" s="163" t="s">
        <v>237</v>
      </c>
      <c r="F480" s="163"/>
      <c r="G480" s="128" t="s">
        <v>278</v>
      </c>
      <c r="H480" s="184"/>
      <c r="I480" s="6"/>
      <c r="J480" s="489"/>
      <c r="K480" s="489"/>
      <c r="L480" s="489"/>
      <c r="M480" s="489"/>
      <c r="N480" s="489"/>
    </row>
    <row r="481" spans="2:15" ht="22.4" customHeight="1">
      <c r="B481" s="639"/>
      <c r="C481" s="126" t="s">
        <v>279</v>
      </c>
      <c r="D481" s="126"/>
      <c r="E481" s="163"/>
      <c r="F481" s="163"/>
      <c r="G481" s="128"/>
      <c r="H481" s="184"/>
      <c r="I481" s="6"/>
      <c r="J481" s="489"/>
      <c r="K481" s="489"/>
      <c r="L481" s="489"/>
      <c r="M481" s="489"/>
      <c r="N481" s="489"/>
    </row>
    <row r="482" spans="2:15" ht="22.4" customHeight="1">
      <c r="B482" s="639"/>
      <c r="C482" s="126"/>
      <c r="D482" s="126"/>
      <c r="E482" s="163"/>
      <c r="F482" s="163"/>
      <c r="G482" s="128"/>
      <c r="H482" s="184"/>
      <c r="I482" s="6"/>
      <c r="J482" s="489"/>
      <c r="K482" s="489"/>
      <c r="L482" s="489"/>
      <c r="M482" s="489"/>
      <c r="N482" s="489"/>
    </row>
    <row r="483" spans="2:15" ht="22.4" customHeight="1">
      <c r="B483" s="641"/>
      <c r="C483" s="168"/>
      <c r="D483" s="168"/>
      <c r="E483" s="169"/>
      <c r="F483" s="169"/>
      <c r="G483" s="170"/>
      <c r="H483" s="186"/>
      <c r="I483" s="6"/>
      <c r="J483" s="489"/>
      <c r="K483" s="489"/>
      <c r="L483" s="489"/>
      <c r="M483" s="489"/>
      <c r="N483" s="489"/>
    </row>
    <row r="484" spans="2:15" ht="22.4" customHeight="1">
      <c r="B484" s="648"/>
      <c r="C484" s="36" t="s">
        <v>275</v>
      </c>
      <c r="D484" s="37" t="s">
        <v>276</v>
      </c>
      <c r="E484" s="161" t="s">
        <v>237</v>
      </c>
      <c r="F484" s="161"/>
      <c r="G484" s="121" t="s">
        <v>278</v>
      </c>
      <c r="H484" s="135"/>
      <c r="I484" s="6"/>
      <c r="J484" s="489"/>
      <c r="K484" s="489"/>
      <c r="L484" s="489"/>
      <c r="M484" s="489"/>
      <c r="N484" s="489"/>
    </row>
    <row r="485" spans="2:15" ht="22.4" customHeight="1">
      <c r="B485" s="640"/>
      <c r="C485" s="37" t="s">
        <v>280</v>
      </c>
      <c r="D485" s="37"/>
      <c r="E485" s="161"/>
      <c r="F485" s="161"/>
      <c r="G485" s="121"/>
      <c r="H485" s="135"/>
      <c r="I485" s="6"/>
      <c r="J485" s="489"/>
      <c r="K485" s="489"/>
      <c r="L485" s="489"/>
      <c r="M485" s="489"/>
      <c r="N485" s="489"/>
    </row>
    <row r="486" spans="2:15" ht="22.4" customHeight="1">
      <c r="B486" s="640"/>
      <c r="C486" s="37"/>
      <c r="D486" s="37"/>
      <c r="E486" s="161"/>
      <c r="F486" s="161"/>
      <c r="G486" s="121"/>
      <c r="H486" s="135"/>
      <c r="I486" s="6"/>
      <c r="J486" s="489"/>
      <c r="K486" s="489"/>
      <c r="L486" s="489"/>
      <c r="M486" s="489"/>
      <c r="N486" s="489"/>
    </row>
    <row r="487" spans="2:15" ht="22.4" customHeight="1">
      <c r="B487" s="646"/>
      <c r="C487" s="70"/>
      <c r="D487" s="70"/>
      <c r="E487" s="173"/>
      <c r="F487" s="173"/>
      <c r="G487" s="174"/>
      <c r="H487" s="205"/>
      <c r="I487" s="6"/>
      <c r="J487" s="489"/>
      <c r="K487" s="489"/>
      <c r="L487" s="489"/>
      <c r="M487" s="489"/>
      <c r="N487" s="489"/>
    </row>
    <row r="488" spans="2:15" ht="22.4" customHeight="1">
      <c r="B488" s="236" t="s">
        <v>281</v>
      </c>
      <c r="C488" s="37"/>
      <c r="D488" s="37"/>
      <c r="E488" s="161"/>
      <c r="F488" s="161"/>
      <c r="G488" s="121"/>
      <c r="H488" s="135"/>
      <c r="I488" s="6"/>
      <c r="J488" s="489"/>
      <c r="K488" s="489"/>
      <c r="L488" s="489"/>
      <c r="M488" s="489"/>
      <c r="N488" s="489"/>
    </row>
    <row r="489" spans="2:15" ht="22.4" customHeight="1">
      <c r="B489" s="171"/>
      <c r="C489" s="37"/>
      <c r="D489" s="37"/>
      <c r="E489" s="161"/>
      <c r="F489" s="161"/>
      <c r="G489" s="121"/>
      <c r="H489" s="135"/>
      <c r="I489" s="6"/>
      <c r="J489" s="489"/>
      <c r="K489" s="489"/>
      <c r="L489" s="489"/>
      <c r="M489" s="489"/>
      <c r="N489" s="489"/>
    </row>
    <row r="490" spans="2:15" ht="22.4" customHeight="1">
      <c r="B490" s="161"/>
      <c r="C490" s="37"/>
      <c r="D490" s="37"/>
      <c r="E490" s="161"/>
      <c r="F490" s="161"/>
      <c r="G490" s="121"/>
      <c r="H490" s="135"/>
      <c r="I490" s="6"/>
      <c r="J490" s="489"/>
      <c r="K490" s="489"/>
      <c r="L490" s="489"/>
      <c r="M490" s="489"/>
      <c r="N490" s="489"/>
    </row>
    <row r="491" spans="2:15" ht="44.65" customHeight="1">
      <c r="B491" s="117" t="s">
        <v>282</v>
      </c>
      <c r="C491" s="15"/>
      <c r="I491" s="6"/>
      <c r="J491" s="489"/>
      <c r="K491" s="489"/>
      <c r="L491" s="489"/>
      <c r="M491" s="489"/>
      <c r="N491" s="489"/>
    </row>
    <row r="492" spans="2:15" ht="22.4" customHeight="1">
      <c r="B492" s="206" t="s">
        <v>283</v>
      </c>
      <c r="C492" s="287" t="s">
        <v>64</v>
      </c>
      <c r="D492" s="207"/>
      <c r="E492" s="207"/>
      <c r="F492" s="207"/>
      <c r="G492" s="208"/>
      <c r="H492" s="160"/>
      <c r="I492" s="6"/>
      <c r="J492" s="489"/>
      <c r="K492" s="489"/>
      <c r="L492" s="489"/>
      <c r="M492" s="489"/>
      <c r="N492" s="489"/>
    </row>
    <row r="493" spans="2:15" ht="22.4" customHeight="1">
      <c r="B493" s="14"/>
      <c r="C493" s="172"/>
      <c r="I493" s="6"/>
      <c r="J493" s="489"/>
      <c r="K493" s="489"/>
      <c r="L493" s="489"/>
      <c r="M493" s="489"/>
      <c r="N493" s="489"/>
    </row>
    <row r="494" spans="2:15" ht="22.4" customHeight="1">
      <c r="B494" s="18" t="s">
        <v>282</v>
      </c>
      <c r="C494" s="19"/>
      <c r="D494" s="20"/>
      <c r="E494" s="20"/>
      <c r="F494" s="20"/>
      <c r="G494" s="21"/>
      <c r="H494" s="21"/>
      <c r="I494" s="6"/>
      <c r="J494" s="489"/>
      <c r="K494" s="489"/>
      <c r="L494" s="489"/>
      <c r="M494" s="489"/>
      <c r="N494" s="489"/>
    </row>
    <row r="495" spans="2:15" ht="22.4" customHeight="1">
      <c r="B495" s="30" t="s">
        <v>4</v>
      </c>
      <c r="C495" s="31" t="s">
        <v>5</v>
      </c>
      <c r="D495" s="30" t="s">
        <v>38</v>
      </c>
      <c r="E495" s="30" t="s">
        <v>39</v>
      </c>
      <c r="F495" s="30"/>
      <c r="G495" s="66" t="s">
        <v>40</v>
      </c>
      <c r="H495" s="66" t="s">
        <v>41</v>
      </c>
      <c r="I495" s="6"/>
      <c r="J495" s="489"/>
      <c r="K495" s="489"/>
      <c r="L495" s="489"/>
      <c r="M495" s="489"/>
      <c r="N495" s="489"/>
    </row>
    <row r="496" spans="2:15" ht="22.4" hidden="1" customHeight="1">
      <c r="B496" s="644"/>
      <c r="C496" s="473" t="s">
        <v>284</v>
      </c>
      <c r="D496" s="200"/>
      <c r="E496" s="67" t="s">
        <v>12</v>
      </c>
      <c r="F496" s="67"/>
      <c r="G496" s="437"/>
      <c r="H496" s="39">
        <f>G496*$H$60</f>
        <v>0</v>
      </c>
      <c r="I496" s="6"/>
      <c r="J496" s="489">
        <f t="shared" ref="J496:J502" si="32">G496*1.03</f>
        <v>0</v>
      </c>
      <c r="K496" s="489"/>
      <c r="L496" s="489"/>
      <c r="M496" s="489"/>
      <c r="N496" s="489"/>
      <c r="O496" s="4"/>
    </row>
    <row r="497" spans="2:15" ht="22.4" hidden="1" customHeight="1">
      <c r="B497" s="645"/>
      <c r="C497" s="474" t="s">
        <v>45</v>
      </c>
      <c r="D497" s="192" t="s">
        <v>285</v>
      </c>
      <c r="E497" s="67" t="s">
        <v>19</v>
      </c>
      <c r="F497" s="67"/>
      <c r="G497" s="121"/>
      <c r="H497" s="39">
        <f t="shared" ref="H497:H501" si="33">G497*$H$60</f>
        <v>0</v>
      </c>
      <c r="I497" s="6"/>
      <c r="J497" s="489">
        <f t="shared" si="32"/>
        <v>0</v>
      </c>
      <c r="K497" s="489"/>
      <c r="L497" s="489"/>
      <c r="M497" s="489"/>
      <c r="N497" s="489"/>
      <c r="O497" s="4"/>
    </row>
    <row r="498" spans="2:15" ht="22.4" hidden="1" customHeight="1">
      <c r="B498" s="645"/>
      <c r="C498" s="474" t="s">
        <v>46</v>
      </c>
      <c r="D498" s="37"/>
      <c r="E498" s="67" t="s">
        <v>1362</v>
      </c>
      <c r="F498" s="67"/>
      <c r="G498" s="121"/>
      <c r="H498" s="39">
        <f t="shared" si="33"/>
        <v>0</v>
      </c>
      <c r="I498" s="6"/>
      <c r="J498" s="489">
        <f t="shared" si="32"/>
        <v>0</v>
      </c>
      <c r="K498" s="489"/>
      <c r="L498" s="489"/>
      <c r="M498" s="489"/>
      <c r="N498" s="489"/>
      <c r="O498" s="4"/>
    </row>
    <row r="499" spans="2:15" ht="22.4" hidden="1" customHeight="1">
      <c r="B499" s="645"/>
      <c r="C499" s="474" t="s">
        <v>47</v>
      </c>
      <c r="D499" s="37"/>
      <c r="E499" s="67" t="s">
        <v>26</v>
      </c>
      <c r="F499" s="67"/>
      <c r="G499" s="121"/>
      <c r="H499" s="39">
        <f t="shared" si="33"/>
        <v>0</v>
      </c>
      <c r="I499" s="6"/>
      <c r="J499" s="489">
        <f t="shared" si="32"/>
        <v>0</v>
      </c>
      <c r="K499" s="489"/>
      <c r="L499" s="489"/>
      <c r="M499" s="489"/>
      <c r="N499" s="489"/>
      <c r="O499" s="4"/>
    </row>
    <row r="500" spans="2:15" ht="22.4" hidden="1" customHeight="1">
      <c r="B500" s="645"/>
      <c r="C500" s="474" t="s">
        <v>48</v>
      </c>
      <c r="D500" s="37"/>
      <c r="E500" s="67" t="s">
        <v>49</v>
      </c>
      <c r="F500" s="67"/>
      <c r="G500" s="121"/>
      <c r="H500" s="68">
        <f t="shared" si="33"/>
        <v>0</v>
      </c>
      <c r="I500" s="6"/>
      <c r="J500" s="489">
        <f t="shared" si="32"/>
        <v>0</v>
      </c>
      <c r="K500" s="489"/>
      <c r="L500" s="489"/>
      <c r="M500" s="489"/>
      <c r="N500" s="489"/>
      <c r="O500" s="4"/>
    </row>
    <row r="501" spans="2:15" ht="22.4" hidden="1" customHeight="1">
      <c r="B501" s="645"/>
      <c r="C501" s="474" t="s">
        <v>286</v>
      </c>
      <c r="D501" s="4"/>
      <c r="E501" s="67" t="s">
        <v>31</v>
      </c>
      <c r="F501" s="67"/>
      <c r="G501" s="121"/>
      <c r="H501" s="68">
        <f t="shared" si="33"/>
        <v>0</v>
      </c>
      <c r="I501" s="6"/>
      <c r="J501" s="489">
        <f t="shared" si="32"/>
        <v>0</v>
      </c>
      <c r="K501" s="489"/>
      <c r="L501" s="489"/>
      <c r="M501" s="489"/>
      <c r="N501" s="489"/>
      <c r="O501" s="4"/>
    </row>
    <row r="502" spans="2:15" ht="22.4" hidden="1" customHeight="1">
      <c r="B502" s="645"/>
      <c r="C502" s="36"/>
      <c r="D502" s="36"/>
      <c r="E502" s="67"/>
      <c r="F502" s="67"/>
      <c r="G502" s="121"/>
      <c r="H502" s="39"/>
      <c r="I502" s="6"/>
      <c r="J502" s="489">
        <f t="shared" si="32"/>
        <v>0</v>
      </c>
      <c r="K502" s="489"/>
      <c r="L502" s="489"/>
      <c r="M502" s="489"/>
      <c r="N502" s="489"/>
      <c r="O502" s="4"/>
    </row>
    <row r="503" spans="2:15" ht="22.4" customHeight="1">
      <c r="B503" s="645"/>
      <c r="C503" s="473" t="s">
        <v>287</v>
      </c>
      <c r="D503" s="200"/>
      <c r="E503" s="67" t="s">
        <v>12</v>
      </c>
      <c r="F503" s="67"/>
      <c r="G503" s="437">
        <v>19.184872411477425</v>
      </c>
      <c r="H503" s="39">
        <f>G503*$H$60</f>
        <v>970.37084657252808</v>
      </c>
      <c r="I503" s="6"/>
      <c r="J503" s="489"/>
      <c r="K503" s="489"/>
      <c r="L503" s="489"/>
      <c r="M503" s="489"/>
      <c r="N503" s="489"/>
      <c r="O503" s="4"/>
    </row>
    <row r="504" spans="2:15" ht="22.4" customHeight="1">
      <c r="B504" s="645"/>
      <c r="C504" s="474" t="s">
        <v>45</v>
      </c>
      <c r="D504" s="192" t="s">
        <v>288</v>
      </c>
      <c r="E504" s="67" t="s">
        <v>19</v>
      </c>
      <c r="F504" s="67"/>
      <c r="G504" s="121">
        <v>15.867321777259619</v>
      </c>
      <c r="H504" s="39">
        <f t="shared" ref="H504:H525" si="34">G504*$H$60</f>
        <v>802.56913549379146</v>
      </c>
      <c r="I504" s="6"/>
      <c r="J504" s="489"/>
      <c r="K504" s="489"/>
      <c r="L504" s="489"/>
      <c r="M504" s="489"/>
      <c r="N504" s="489"/>
      <c r="O504" s="4"/>
    </row>
    <row r="505" spans="2:15" ht="22.4" customHeight="1">
      <c r="B505" s="645"/>
      <c r="C505" s="474" t="s">
        <v>46</v>
      </c>
      <c r="D505" s="37" t="s">
        <v>289</v>
      </c>
      <c r="E505" s="67" t="s">
        <v>1362</v>
      </c>
      <c r="F505" s="67"/>
      <c r="G505" s="121">
        <v>14.898408131855774</v>
      </c>
      <c r="H505" s="39">
        <f t="shared" si="34"/>
        <v>753.56148330926499</v>
      </c>
      <c r="I505" s="6"/>
      <c r="J505" s="489"/>
      <c r="K505" s="489"/>
      <c r="L505" s="489"/>
      <c r="M505" s="489"/>
      <c r="N505" s="489"/>
      <c r="O505" s="4"/>
    </row>
    <row r="506" spans="2:15" ht="22.4" customHeight="1">
      <c r="B506" s="645"/>
      <c r="C506" s="474" t="s">
        <v>47</v>
      </c>
      <c r="D506" s="37"/>
      <c r="E506" s="67" t="s">
        <v>26</v>
      </c>
      <c r="F506" s="67"/>
      <c r="G506" s="121">
        <v>14.147286189794839</v>
      </c>
      <c r="H506" s="39">
        <f t="shared" si="34"/>
        <v>715.56973547982295</v>
      </c>
      <c r="I506" s="6"/>
      <c r="J506" s="489"/>
      <c r="K506" s="489"/>
      <c r="L506" s="489"/>
      <c r="M506" s="489"/>
      <c r="N506" s="489"/>
      <c r="O506" s="4"/>
    </row>
    <row r="507" spans="2:15" ht="22.4" customHeight="1">
      <c r="B507" s="645"/>
      <c r="C507" s="474" t="s">
        <v>1338</v>
      </c>
      <c r="D507" s="37"/>
      <c r="E507" s="67" t="s">
        <v>49</v>
      </c>
      <c r="F507" s="67"/>
      <c r="G507" s="121">
        <v>11.673434857313705</v>
      </c>
      <c r="H507" s="68">
        <f t="shared" si="34"/>
        <v>590.44233508292712</v>
      </c>
      <c r="I507" s="6"/>
      <c r="J507" s="489"/>
      <c r="K507" s="489"/>
      <c r="L507" s="489"/>
      <c r="M507" s="489"/>
      <c r="N507" s="489"/>
      <c r="O507" s="4"/>
    </row>
    <row r="508" spans="2:15" ht="22.4" customHeight="1">
      <c r="B508" s="645"/>
      <c r="C508" s="474" t="s">
        <v>286</v>
      </c>
      <c r="D508" s="4"/>
      <c r="E508" s="67" t="s">
        <v>31</v>
      </c>
      <c r="F508" s="67"/>
      <c r="G508" s="121">
        <v>10.686573460455779</v>
      </c>
      <c r="H508" s="68">
        <f t="shared" si="34"/>
        <v>540.52688562985327</v>
      </c>
      <c r="I508" s="6"/>
      <c r="J508" s="489"/>
      <c r="K508" s="489"/>
      <c r="L508" s="489"/>
      <c r="M508" s="489"/>
      <c r="N508" s="489"/>
      <c r="O508" s="4"/>
    </row>
    <row r="509" spans="2:15" ht="22.4" customHeight="1">
      <c r="B509" s="647"/>
      <c r="C509" s="133"/>
      <c r="D509" s="517"/>
      <c r="E509" s="123" t="s">
        <v>1333</v>
      </c>
      <c r="F509" s="123"/>
      <c r="G509" s="439">
        <v>7.9793452254618691</v>
      </c>
      <c r="H509" s="209">
        <f t="shared" si="34"/>
        <v>403.59528150386132</v>
      </c>
      <c r="I509" s="6"/>
      <c r="J509" s="489"/>
      <c r="K509" s="489"/>
      <c r="L509" s="489"/>
      <c r="M509" s="489"/>
      <c r="N509" s="489"/>
      <c r="O509" s="4"/>
    </row>
    <row r="510" spans="2:15" ht="22.4" customHeight="1">
      <c r="B510" s="644"/>
      <c r="C510" s="125" t="s">
        <v>290</v>
      </c>
      <c r="D510" s="125"/>
      <c r="E510" s="127" t="s">
        <v>12</v>
      </c>
      <c r="F510" s="127"/>
      <c r="G510" s="128">
        <v>19.518522366459639</v>
      </c>
      <c r="H510" s="196">
        <f t="shared" si="34"/>
        <v>987.24686129552845</v>
      </c>
      <c r="I510" s="6"/>
      <c r="J510" s="489"/>
      <c r="K510" s="489"/>
      <c r="L510" s="489"/>
      <c r="M510" s="489"/>
      <c r="N510" s="489"/>
      <c r="O510" s="4"/>
    </row>
    <row r="511" spans="2:15" ht="22.4" customHeight="1">
      <c r="B511" s="645"/>
      <c r="C511" s="126" t="s">
        <v>45</v>
      </c>
      <c r="D511" s="125" t="s">
        <v>291</v>
      </c>
      <c r="E511" s="127" t="s">
        <v>19</v>
      </c>
      <c r="F511" s="127"/>
      <c r="G511" s="128">
        <v>16.143275199472829</v>
      </c>
      <c r="H511" s="196">
        <f t="shared" si="34"/>
        <v>816.52685958933569</v>
      </c>
      <c r="I511" s="6"/>
      <c r="J511" s="489"/>
      <c r="K511" s="489"/>
      <c r="L511" s="489"/>
      <c r="M511" s="489"/>
      <c r="N511" s="489"/>
      <c r="O511" s="492"/>
    </row>
    <row r="512" spans="2:15" ht="22.4" customHeight="1">
      <c r="B512" s="645"/>
      <c r="C512" s="126" t="s">
        <v>46</v>
      </c>
      <c r="D512" s="125" t="s">
        <v>292</v>
      </c>
      <c r="E512" s="127" t="s">
        <v>1362</v>
      </c>
      <c r="F512" s="127"/>
      <c r="G512" s="128">
        <v>15.157510881975002</v>
      </c>
      <c r="H512" s="196">
        <f t="shared" si="34"/>
        <v>766.66690041029551</v>
      </c>
      <c r="I512" s="6"/>
      <c r="J512" s="489"/>
      <c r="K512" s="489"/>
      <c r="L512" s="489"/>
      <c r="M512" s="489"/>
      <c r="N512" s="489"/>
      <c r="O512" s="492"/>
    </row>
    <row r="513" spans="2:15" ht="22.4" customHeight="1">
      <c r="B513" s="645"/>
      <c r="C513" s="126" t="s">
        <v>47</v>
      </c>
      <c r="D513" s="125" t="s">
        <v>293</v>
      </c>
      <c r="E513" s="127" t="s">
        <v>26</v>
      </c>
      <c r="F513" s="127"/>
      <c r="G513" s="128">
        <v>14.393325949617358</v>
      </c>
      <c r="H513" s="196">
        <f t="shared" si="34"/>
        <v>728.014426531646</v>
      </c>
      <c r="I513" s="6"/>
      <c r="J513" s="489"/>
      <c r="K513" s="489"/>
      <c r="L513" s="489"/>
      <c r="M513" s="489"/>
      <c r="N513" s="489"/>
      <c r="O513" s="492"/>
    </row>
    <row r="514" spans="2:15" ht="22.4" customHeight="1">
      <c r="B514" s="645"/>
      <c r="C514" s="126" t="s">
        <v>1338</v>
      </c>
      <c r="D514" s="125"/>
      <c r="E514" s="127" t="s">
        <v>49</v>
      </c>
      <c r="F514" s="127"/>
      <c r="G514" s="128">
        <v>11.876451115701773</v>
      </c>
      <c r="H514" s="129">
        <f t="shared" si="34"/>
        <v>600.71089743219568</v>
      </c>
      <c r="I514" s="6"/>
      <c r="J514" s="489"/>
      <c r="K514" s="489"/>
      <c r="L514" s="489"/>
      <c r="M514" s="489"/>
      <c r="N514" s="489"/>
      <c r="O514" s="4"/>
    </row>
    <row r="515" spans="2:15" ht="22.4" customHeight="1">
      <c r="B515" s="645"/>
      <c r="C515" s="126" t="s">
        <v>286</v>
      </c>
      <c r="D515" s="125"/>
      <c r="E515" s="127" t="s">
        <v>31</v>
      </c>
      <c r="F515" s="127"/>
      <c r="G515" s="128">
        <v>10.87242691194197</v>
      </c>
      <c r="H515" s="129">
        <f t="shared" si="34"/>
        <v>549.9273532060248</v>
      </c>
      <c r="I515" s="6"/>
      <c r="J515" s="489"/>
      <c r="K515" s="489"/>
      <c r="L515" s="489"/>
      <c r="M515" s="489"/>
      <c r="N515" s="489"/>
      <c r="O515" s="4"/>
    </row>
    <row r="516" spans="2:15" ht="22.4" customHeight="1">
      <c r="B516" s="645"/>
      <c r="C516" s="126"/>
      <c r="D516" s="125"/>
      <c r="E516" s="127" t="s">
        <v>1333</v>
      </c>
      <c r="F516" s="127"/>
      <c r="G516" s="128">
        <v>8.1284918651901279</v>
      </c>
      <c r="H516" s="129">
        <f t="shared" si="34"/>
        <v>411.13911854131663</v>
      </c>
      <c r="I516" s="6"/>
      <c r="J516" s="489"/>
      <c r="K516" s="489"/>
      <c r="L516" s="489"/>
      <c r="M516" s="489"/>
      <c r="N516" s="489"/>
      <c r="O516" s="4"/>
    </row>
    <row r="517" spans="2:15" ht="22.4" customHeight="1">
      <c r="B517" s="645"/>
      <c r="C517" s="550" t="s">
        <v>1276</v>
      </c>
      <c r="D517" s="551" t="s">
        <v>1233</v>
      </c>
      <c r="E517" s="131" t="s">
        <v>1228</v>
      </c>
      <c r="F517" s="552" t="s">
        <v>1231</v>
      </c>
      <c r="G517" s="440">
        <v>2.2660000000000005</v>
      </c>
      <c r="H517" s="518"/>
      <c r="I517" s="6"/>
      <c r="J517" s="489"/>
      <c r="K517" s="489"/>
      <c r="L517" s="489"/>
      <c r="M517" s="489"/>
      <c r="N517" s="489"/>
      <c r="O517" s="4"/>
    </row>
    <row r="518" spans="2:15" ht="22.4" customHeight="1">
      <c r="B518" s="644"/>
      <c r="C518" s="36" t="s">
        <v>294</v>
      </c>
      <c r="D518" s="36"/>
      <c r="E518" s="67" t="s">
        <v>12</v>
      </c>
      <c r="F518" s="67"/>
      <c r="G518" s="121">
        <v>20.31339431803492</v>
      </c>
      <c r="H518" s="39">
        <f t="shared" si="34"/>
        <v>1027.4514846062061</v>
      </c>
      <c r="I518" s="6"/>
      <c r="J518" s="489"/>
      <c r="K518" s="489"/>
      <c r="L518" s="489"/>
      <c r="M518" s="489"/>
      <c r="N518" s="489"/>
      <c r="O518" s="4"/>
    </row>
    <row r="519" spans="2:15" ht="22.4" customHeight="1">
      <c r="B519" s="645"/>
      <c r="C519" s="37" t="s">
        <v>45</v>
      </c>
      <c r="D519" s="36" t="s">
        <v>295</v>
      </c>
      <c r="E519" s="67" t="s">
        <v>19</v>
      </c>
      <c r="F519" s="67"/>
      <c r="G519" s="121">
        <v>16.800693646510187</v>
      </c>
      <c r="H519" s="39">
        <f t="shared" si="34"/>
        <v>849.77908464048517</v>
      </c>
      <c r="I519" s="6"/>
      <c r="J519" s="489"/>
      <c r="K519" s="489"/>
      <c r="L519" s="489"/>
      <c r="M519" s="489"/>
      <c r="N519" s="489"/>
      <c r="O519" s="4"/>
    </row>
    <row r="520" spans="2:15" ht="22.4" customHeight="1">
      <c r="B520" s="645"/>
      <c r="C520" s="37" t="s">
        <v>46</v>
      </c>
      <c r="D520" s="36" t="s">
        <v>296</v>
      </c>
      <c r="E520" s="67" t="s">
        <v>1362</v>
      </c>
      <c r="F520" s="67"/>
      <c r="G520" s="121">
        <v>15.774785080788464</v>
      </c>
      <c r="H520" s="39">
        <f t="shared" si="34"/>
        <v>797.88862938628051</v>
      </c>
      <c r="I520" s="6"/>
      <c r="J520" s="489"/>
      <c r="K520" s="489"/>
      <c r="L520" s="489"/>
      <c r="M520" s="489"/>
      <c r="N520" s="489"/>
      <c r="O520" s="4"/>
    </row>
    <row r="521" spans="2:15" ht="22.4" customHeight="1">
      <c r="B521" s="645"/>
      <c r="C521" s="37" t="s">
        <v>47</v>
      </c>
      <c r="D521" s="36" t="s">
        <v>297</v>
      </c>
      <c r="E521" s="67" t="s">
        <v>26</v>
      </c>
      <c r="F521" s="67"/>
      <c r="G521" s="121">
        <v>14.979479495076887</v>
      </c>
      <c r="H521" s="39">
        <f t="shared" si="34"/>
        <v>757.66207286098893</v>
      </c>
      <c r="I521" s="6"/>
      <c r="J521" s="489"/>
      <c r="K521" s="489"/>
      <c r="L521" s="489"/>
      <c r="M521" s="489"/>
      <c r="N521" s="489"/>
      <c r="O521" s="4"/>
    </row>
    <row r="522" spans="2:15" ht="22.4" customHeight="1">
      <c r="B522" s="645"/>
      <c r="C522" s="37" t="s">
        <v>1338</v>
      </c>
      <c r="D522" s="36" t="s">
        <v>298</v>
      </c>
      <c r="E522" s="67" t="s">
        <v>49</v>
      </c>
      <c r="F522" s="67"/>
      <c r="G522" s="121">
        <v>12.360107495979216</v>
      </c>
      <c r="H522" s="68">
        <f t="shared" si="34"/>
        <v>625.17423714662868</v>
      </c>
      <c r="I522" s="6"/>
      <c r="J522" s="489"/>
      <c r="K522" s="489"/>
      <c r="L522" s="489"/>
      <c r="M522" s="489"/>
      <c r="N522" s="489"/>
      <c r="O522" s="4"/>
    </row>
    <row r="523" spans="2:15" ht="22.4" customHeight="1">
      <c r="B523" s="645"/>
      <c r="C523" s="64" t="s">
        <v>286</v>
      </c>
      <c r="E523" s="67" t="s">
        <v>31</v>
      </c>
      <c r="F523" s="67"/>
      <c r="G523" s="121">
        <v>11.315195428717887</v>
      </c>
      <c r="H523" s="68">
        <f t="shared" si="34"/>
        <v>572.32258478455071</v>
      </c>
      <c r="I523" s="6"/>
      <c r="J523" s="489"/>
      <c r="K523" s="489"/>
      <c r="L523" s="489"/>
      <c r="M523" s="489"/>
      <c r="N523" s="489"/>
      <c r="O523" s="4"/>
    </row>
    <row r="524" spans="2:15" ht="22.4" customHeight="1">
      <c r="B524" s="645"/>
      <c r="E524" s="67" t="s">
        <v>1333</v>
      </c>
      <c r="F524" s="67"/>
      <c r="G524" s="121">
        <v>8.3522118247825148</v>
      </c>
      <c r="H524" s="68">
        <f t="shared" si="34"/>
        <v>422.45487409749956</v>
      </c>
      <c r="I524" s="6"/>
      <c r="J524" s="489"/>
      <c r="K524" s="489"/>
      <c r="L524" s="489"/>
      <c r="M524" s="489"/>
      <c r="N524" s="489"/>
      <c r="O524" s="4"/>
    </row>
    <row r="525" spans="2:15" ht="22.4" customHeight="1">
      <c r="B525" s="645"/>
      <c r="C525" s="553" t="s">
        <v>1276</v>
      </c>
      <c r="D525" s="554" t="s">
        <v>1233</v>
      </c>
      <c r="E525" s="123" t="s">
        <v>1228</v>
      </c>
      <c r="F525" s="555" t="s">
        <v>1231</v>
      </c>
      <c r="G525" s="439">
        <v>2.3689999999999998</v>
      </c>
      <c r="H525" s="618">
        <f t="shared" si="34"/>
        <v>119.82401999999999</v>
      </c>
      <c r="I525" s="6"/>
      <c r="J525" s="489"/>
      <c r="K525" s="489"/>
      <c r="L525" s="489"/>
      <c r="M525" s="489"/>
      <c r="N525" s="489"/>
      <c r="O525" s="4"/>
    </row>
    <row r="526" spans="2:15" ht="22.4" customHeight="1">
      <c r="B526" s="644"/>
      <c r="C526" s="125" t="s">
        <v>1263</v>
      </c>
      <c r="D526" s="125"/>
      <c r="E526" s="127" t="s">
        <v>12</v>
      </c>
      <c r="F526" s="127"/>
      <c r="G526" s="128">
        <v>23.369391693314512</v>
      </c>
      <c r="H526" s="196">
        <f t="shared" ref="H526:H533" si="35">G526*$H$60</f>
        <v>1182.023831847848</v>
      </c>
      <c r="I526" s="6"/>
      <c r="J526" s="489"/>
      <c r="K526" s="489"/>
      <c r="L526" s="489"/>
      <c r="M526" s="489"/>
      <c r="N526" s="489"/>
      <c r="O526" s="4"/>
    </row>
    <row r="527" spans="2:15" ht="22.4" customHeight="1">
      <c r="B527" s="645"/>
      <c r="C527" s="126" t="s">
        <v>1265</v>
      </c>
      <c r="D527" s="125" t="s">
        <v>1264</v>
      </c>
      <c r="E527" s="127" t="s">
        <v>19</v>
      </c>
      <c r="F527" s="127"/>
      <c r="G527" s="128">
        <v>19.328231628728535</v>
      </c>
      <c r="H527" s="196">
        <f t="shared" si="35"/>
        <v>977.62195578108924</v>
      </c>
      <c r="I527" s="6"/>
      <c r="J527" s="489"/>
      <c r="K527" s="489"/>
      <c r="L527" s="489"/>
      <c r="M527" s="489"/>
      <c r="N527" s="489"/>
      <c r="O527" s="4"/>
    </row>
    <row r="528" spans="2:15" ht="22.4" customHeight="1">
      <c r="B528" s="645"/>
      <c r="C528" s="126"/>
      <c r="D528" s="125"/>
      <c r="E528" s="127" t="s">
        <v>1362</v>
      </c>
      <c r="F528" s="127"/>
      <c r="G528" s="128">
        <v>18.147982836305314</v>
      </c>
      <c r="H528" s="196">
        <f t="shared" si="35"/>
        <v>917.92497186032278</v>
      </c>
      <c r="I528" s="6"/>
      <c r="J528" s="489"/>
      <c r="K528" s="489"/>
      <c r="L528" s="489"/>
      <c r="M528" s="489"/>
      <c r="N528" s="489"/>
      <c r="O528" s="4"/>
    </row>
    <row r="529" spans="2:15" ht="22.4" customHeight="1">
      <c r="B529" s="645"/>
      <c r="C529" s="126"/>
      <c r="D529" s="125"/>
      <c r="E529" s="127" t="s">
        <v>26</v>
      </c>
      <c r="F529" s="127"/>
      <c r="G529" s="128">
        <v>17.233029507610581</v>
      </c>
      <c r="H529" s="196">
        <f t="shared" si="35"/>
        <v>871.64663249494322</v>
      </c>
      <c r="I529" s="489"/>
      <c r="J529" s="489"/>
      <c r="K529" s="489"/>
      <c r="L529" s="489"/>
      <c r="M529" s="489"/>
      <c r="N529" s="489"/>
      <c r="O529" s="4"/>
    </row>
    <row r="530" spans="2:15" ht="22.4" customHeight="1">
      <c r="B530" s="645"/>
      <c r="C530" s="126" t="s">
        <v>1338</v>
      </c>
      <c r="D530" s="125"/>
      <c r="E530" s="127" t="s">
        <v>49</v>
      </c>
      <c r="F530" s="127"/>
      <c r="G530" s="128">
        <v>14.219592694489371</v>
      </c>
      <c r="H530" s="196">
        <f t="shared" si="35"/>
        <v>719.22699848727234</v>
      </c>
      <c r="I530" s="489"/>
      <c r="J530" s="489"/>
      <c r="K530" s="489"/>
      <c r="L530" s="489"/>
      <c r="M530" s="489"/>
      <c r="N530" s="489"/>
      <c r="O530" s="4"/>
    </row>
    <row r="531" spans="2:15" ht="22.4" customHeight="1">
      <c r="B531" s="645"/>
      <c r="C531" s="126" t="s">
        <v>286</v>
      </c>
      <c r="D531" s="125"/>
      <c r="E531" s="127" t="s">
        <v>31</v>
      </c>
      <c r="F531" s="127"/>
      <c r="G531" s="128">
        <v>13.017481466666597</v>
      </c>
      <c r="H531" s="196">
        <f t="shared" si="35"/>
        <v>658.42421258399645</v>
      </c>
      <c r="I531" s="489"/>
      <c r="J531" s="489"/>
      <c r="K531" s="489"/>
      <c r="L531" s="489"/>
      <c r="M531" s="489"/>
      <c r="N531" s="489"/>
      <c r="O531" s="4"/>
    </row>
    <row r="532" spans="2:15" ht="22.4" customHeight="1">
      <c r="B532" s="645"/>
      <c r="C532" s="126"/>
      <c r="D532" s="125"/>
      <c r="E532" s="127" t="s">
        <v>1333</v>
      </c>
      <c r="F532" s="127"/>
      <c r="G532" s="128">
        <v>9.7321870327627789</v>
      </c>
      <c r="H532" s="196">
        <f t="shared" si="35"/>
        <v>492.25402011714135</v>
      </c>
      <c r="I532" s="489"/>
      <c r="J532" s="489"/>
      <c r="K532" s="489"/>
      <c r="L532" s="489"/>
      <c r="M532" s="489"/>
      <c r="N532" s="489"/>
      <c r="O532" s="4"/>
    </row>
    <row r="533" spans="2:15" ht="22.4" customHeight="1">
      <c r="B533" s="645"/>
      <c r="C533" s="550" t="s">
        <v>1276</v>
      </c>
      <c r="D533" s="610" t="s">
        <v>1233</v>
      </c>
      <c r="E533" s="131" t="s">
        <v>1228</v>
      </c>
      <c r="F533" s="552" t="s">
        <v>1231</v>
      </c>
      <c r="G533" s="128">
        <v>2.725398230088496</v>
      </c>
      <c r="H533" s="617">
        <f t="shared" si="35"/>
        <v>137.85064247787614</v>
      </c>
      <c r="I533" s="6"/>
      <c r="J533" s="489"/>
      <c r="K533" s="489"/>
      <c r="L533" s="489"/>
      <c r="M533" s="489"/>
      <c r="N533" s="489"/>
      <c r="O533" s="4"/>
    </row>
    <row r="534" spans="2:15" ht="22.4" customHeight="1" thickBot="1">
      <c r="B534" s="519"/>
      <c r="C534" s="529"/>
      <c r="D534" s="530"/>
      <c r="E534" s="531"/>
      <c r="F534" s="532"/>
      <c r="G534" s="477"/>
      <c r="I534" s="6"/>
      <c r="J534" s="489"/>
      <c r="K534" s="489"/>
      <c r="L534" s="489"/>
      <c r="M534" s="489"/>
      <c r="N534" s="489"/>
      <c r="O534" s="4"/>
    </row>
    <row r="535" spans="2:15" ht="28.5" customHeight="1" thickTop="1">
      <c r="B535" s="136" t="s">
        <v>65</v>
      </c>
      <c r="C535" s="137" t="s">
        <v>66</v>
      </c>
      <c r="D535" s="138" t="s">
        <v>67</v>
      </c>
      <c r="E535" s="139"/>
      <c r="F535" s="138"/>
      <c r="G535" s="138"/>
      <c r="H535" s="140"/>
      <c r="I535" s="6"/>
      <c r="J535" s="489"/>
      <c r="K535" s="489"/>
      <c r="L535" s="489"/>
      <c r="M535" s="489"/>
      <c r="N535" s="489"/>
      <c r="O535" s="4"/>
    </row>
    <row r="536" spans="2:15" ht="28.5" customHeight="1">
      <c r="B536" s="141" t="s">
        <v>19</v>
      </c>
      <c r="C536" s="142" t="s">
        <v>68</v>
      </c>
      <c r="D536" s="143" t="s">
        <v>69</v>
      </c>
      <c r="E536" s="143"/>
      <c r="F536" s="143"/>
      <c r="G536" s="143"/>
      <c r="H536" s="144"/>
      <c r="I536" s="6"/>
      <c r="J536" s="489"/>
      <c r="K536" s="489"/>
      <c r="L536" s="489"/>
      <c r="M536" s="489"/>
      <c r="N536" s="489"/>
      <c r="O536" s="4"/>
    </row>
    <row r="537" spans="2:15" ht="28.5" customHeight="1">
      <c r="B537" s="145" t="s">
        <v>1362</v>
      </c>
      <c r="C537" s="146" t="s">
        <v>70</v>
      </c>
      <c r="D537" s="147" t="s">
        <v>71</v>
      </c>
      <c r="E537" s="147"/>
      <c r="F537" s="147" t="s">
        <v>72</v>
      </c>
      <c r="G537" s="147"/>
      <c r="H537" s="148"/>
      <c r="I537" s="6"/>
      <c r="J537" s="489"/>
      <c r="K537" s="489"/>
      <c r="L537" s="489"/>
      <c r="M537" s="489"/>
      <c r="N537" s="489"/>
      <c r="O537" s="4"/>
    </row>
    <row r="538" spans="2:15" s="211" customFormat="1" ht="28.5" customHeight="1">
      <c r="B538" s="149" t="s">
        <v>73</v>
      </c>
      <c r="C538" s="150" t="s">
        <v>74</v>
      </c>
      <c r="D538" s="151" t="s">
        <v>75</v>
      </c>
      <c r="E538" s="151"/>
      <c r="F538" s="151" t="s">
        <v>76</v>
      </c>
      <c r="G538" s="151"/>
      <c r="H538" s="152"/>
      <c r="I538" s="6"/>
      <c r="J538" s="489"/>
      <c r="K538" s="489"/>
      <c r="L538" s="489"/>
      <c r="M538" s="489"/>
      <c r="N538" s="489"/>
    </row>
    <row r="539" spans="2:15" ht="28.5" customHeight="1">
      <c r="B539" s="141" t="s">
        <v>49</v>
      </c>
      <c r="C539" s="142" t="s">
        <v>70</v>
      </c>
      <c r="D539" s="143" t="s">
        <v>77</v>
      </c>
      <c r="E539" s="143"/>
      <c r="F539" s="143" t="s">
        <v>78</v>
      </c>
      <c r="G539" s="143"/>
      <c r="H539" s="144"/>
      <c r="I539" s="6"/>
      <c r="J539" s="489"/>
      <c r="K539" s="489"/>
      <c r="L539" s="489"/>
      <c r="M539" s="489"/>
      <c r="N539" s="489"/>
    </row>
    <row r="540" spans="2:15" ht="28.5" customHeight="1">
      <c r="B540" s="141" t="s">
        <v>31</v>
      </c>
      <c r="C540" s="142" t="s">
        <v>74</v>
      </c>
      <c r="D540" s="143" t="s">
        <v>79</v>
      </c>
      <c r="E540" s="143"/>
      <c r="F540" s="143" t="s">
        <v>80</v>
      </c>
      <c r="G540" s="143"/>
      <c r="H540" s="144"/>
      <c r="I540" s="6"/>
      <c r="J540" s="489"/>
      <c r="K540" s="489"/>
      <c r="L540" s="489"/>
      <c r="M540" s="489"/>
      <c r="N540" s="489"/>
    </row>
    <row r="541" spans="2:15" ht="22.4" customHeight="1" thickBot="1">
      <c r="B541" s="154" t="s">
        <v>1334</v>
      </c>
      <c r="C541" s="155" t="s">
        <v>1349</v>
      </c>
      <c r="D541" s="156" t="s">
        <v>1348</v>
      </c>
      <c r="E541" s="157"/>
      <c r="F541" s="156"/>
      <c r="G541" s="156"/>
      <c r="H541" s="158"/>
      <c r="I541" s="6"/>
      <c r="J541" s="489"/>
      <c r="K541" s="489"/>
      <c r="L541" s="489"/>
      <c r="M541" s="489"/>
      <c r="N541" s="489"/>
    </row>
    <row r="542" spans="2:15" ht="22.4" customHeight="1" thickTop="1">
      <c r="B542" s="29" t="str">
        <f>B129</f>
        <v>Зелена сосна (RR11), Біла зима (RR20), Сіра  галька (RR21),  Сірий (RR22), Гірський сірий (RR23), Жовтий (RR25), Червоний (RR29), Ясно-брунатний  (RR30), Лісовий горіх (RR32),</v>
      </c>
      <c r="C542" s="27"/>
      <c r="D542" s="23"/>
      <c r="E542" s="24"/>
      <c r="F542" s="24"/>
      <c r="G542" s="25"/>
      <c r="H542" s="26"/>
      <c r="I542" s="6"/>
      <c r="J542" s="489"/>
      <c r="K542" s="489"/>
      <c r="L542" s="489"/>
      <c r="M542" s="489"/>
      <c r="N542" s="489"/>
    </row>
    <row r="543" spans="2:15" ht="22.4" customHeight="1">
      <c r="B543" s="29" t="str">
        <f>B130</f>
        <v>Північна ніч  (RR33), Блакитний (RR34), Блакитне  озеро (RR35), Ясно-зелений (RR36), Зелений (RR37), Сріблястий металік (RR40), Темно-сріблястий металік (RR41),</v>
      </c>
      <c r="C543" s="27"/>
      <c r="D543" s="23"/>
      <c r="E543" s="24"/>
      <c r="F543" s="24"/>
      <c r="G543" s="25"/>
      <c r="H543" s="26"/>
      <c r="I543" s="6"/>
      <c r="J543" s="489"/>
      <c r="K543" s="489"/>
      <c r="L543" s="489"/>
      <c r="M543" s="489"/>
      <c r="N543" s="489"/>
    </row>
    <row r="544" spans="2:15" ht="22.4" customHeight="1">
      <c r="B544" s="29" t="str">
        <f>B131</f>
        <v xml:space="preserve"> Золотий металік (RR42), Мідний металік (RR43), Блакитній металік (RR44), Графітовий металік (RR45), Чорний металік (RR46), Зелений мох (RR531), Цегляно-червоний (RR750), </v>
      </c>
      <c r="C544" s="27"/>
      <c r="D544" s="23"/>
      <c r="E544" s="24"/>
      <c r="F544" s="24"/>
      <c r="G544" s="25"/>
      <c r="H544" s="26"/>
      <c r="I544" s="6"/>
      <c r="J544" s="489"/>
      <c r="K544" s="489"/>
      <c r="L544" s="489"/>
      <c r="M544" s="489"/>
      <c r="N544" s="489"/>
    </row>
    <row r="545" spans="2:14" ht="22.4" customHeight="1">
      <c r="B545" s="29" t="str">
        <f>B132</f>
        <v>Баклажановий оксамит (RR779), Червоне вино (RR798), Каштан (RR887), Сріблястий (RR946),  Сірий графіт (RR2H3)</v>
      </c>
      <c r="C545" s="37"/>
      <c r="D545" s="37"/>
      <c r="E545" s="161"/>
      <c r="F545" s="161"/>
      <c r="G545" s="373" t="s">
        <v>64</v>
      </c>
      <c r="H545" s="135"/>
      <c r="I545" s="6"/>
      <c r="J545" s="489"/>
      <c r="K545" s="489"/>
      <c r="L545" s="489"/>
      <c r="M545" s="489"/>
      <c r="N545" s="489"/>
    </row>
    <row r="546" spans="2:14" ht="22.4" customHeight="1">
      <c r="I546" s="6"/>
      <c r="J546" s="489"/>
      <c r="K546" s="489"/>
      <c r="L546" s="489"/>
      <c r="M546" s="489"/>
      <c r="N546" s="489"/>
    </row>
    <row r="547" spans="2:14" ht="44.65" customHeight="1">
      <c r="B547" s="117" t="s">
        <v>299</v>
      </c>
      <c r="C547" s="15"/>
      <c r="I547" s="6"/>
      <c r="J547" s="489"/>
      <c r="K547" s="489"/>
      <c r="L547" s="489"/>
      <c r="M547" s="489"/>
      <c r="N547" s="489"/>
    </row>
    <row r="548" spans="2:14" ht="22.4" customHeight="1">
      <c r="B548" s="212"/>
      <c r="C548" s="15"/>
      <c r="H548" s="160"/>
      <c r="I548" s="6"/>
      <c r="J548" s="489"/>
      <c r="K548" s="489"/>
      <c r="L548" s="489"/>
      <c r="M548" s="489"/>
      <c r="N548" s="489"/>
    </row>
    <row r="549" spans="2:14" ht="22.4" customHeight="1">
      <c r="B549" s="14"/>
      <c r="C549" s="172"/>
      <c r="I549" s="6"/>
      <c r="J549" s="489"/>
      <c r="K549" s="489"/>
      <c r="L549" s="489"/>
      <c r="M549" s="489"/>
      <c r="N549" s="489"/>
    </row>
    <row r="550" spans="2:14" ht="22.4" customHeight="1">
      <c r="B550" s="18" t="s">
        <v>300</v>
      </c>
      <c r="C550" s="19"/>
      <c r="D550" s="20"/>
      <c r="E550" s="20"/>
      <c r="F550" s="20"/>
      <c r="G550" s="21"/>
      <c r="H550" s="21"/>
      <c r="I550" s="6"/>
      <c r="J550" s="489"/>
      <c r="K550" s="489"/>
      <c r="L550" s="489"/>
      <c r="M550" s="489"/>
      <c r="N550" s="489"/>
    </row>
    <row r="551" spans="2:14" ht="22.4" customHeight="1">
      <c r="B551" s="30" t="s">
        <v>4</v>
      </c>
      <c r="C551" s="31" t="s">
        <v>5</v>
      </c>
      <c r="D551" s="30" t="s">
        <v>38</v>
      </c>
      <c r="E551" s="30" t="s">
        <v>301</v>
      </c>
      <c r="F551" s="30"/>
      <c r="G551" s="66" t="s">
        <v>113</v>
      </c>
      <c r="H551" s="66" t="s">
        <v>114</v>
      </c>
      <c r="I551" s="6"/>
      <c r="J551" s="489"/>
      <c r="K551" s="489"/>
      <c r="L551" s="489"/>
      <c r="M551" s="489"/>
      <c r="N551" s="489"/>
    </row>
    <row r="552" spans="2:14" ht="41.25" customHeight="1">
      <c r="B552" s="639"/>
      <c r="C552" s="72" t="s">
        <v>302</v>
      </c>
      <c r="D552" s="35">
        <v>360101</v>
      </c>
      <c r="E552" s="161" t="s">
        <v>303</v>
      </c>
      <c r="F552" s="161"/>
      <c r="G552" s="121">
        <v>17.298327954105964</v>
      </c>
      <c r="H552" s="39">
        <f t="shared" ref="H552:H566" si="36">G552*$H$60</f>
        <v>874.9494279186797</v>
      </c>
      <c r="I552" s="6"/>
      <c r="J552" s="489"/>
      <c r="K552" s="489"/>
      <c r="L552" s="489"/>
      <c r="M552" s="489"/>
      <c r="N552" s="489"/>
    </row>
    <row r="553" spans="2:14" ht="45" customHeight="1">
      <c r="B553" s="640"/>
      <c r="E553" s="161" t="s">
        <v>304</v>
      </c>
      <c r="F553" s="161"/>
      <c r="G553" s="121">
        <v>32.945056756814878</v>
      </c>
      <c r="H553" s="39">
        <f t="shared" si="36"/>
        <v>1666.3609707596966</v>
      </c>
      <c r="I553" s="6"/>
      <c r="J553" s="489"/>
      <c r="K553" s="489"/>
      <c r="L553" s="489"/>
      <c r="M553" s="489"/>
      <c r="N553" s="489"/>
    </row>
    <row r="554" spans="2:14" ht="73.5" customHeight="1">
      <c r="B554" s="67"/>
      <c r="C554" s="213" t="s">
        <v>305</v>
      </c>
      <c r="D554" s="177">
        <v>360142</v>
      </c>
      <c r="E554" s="163"/>
      <c r="F554" s="163"/>
      <c r="G554" s="128">
        <v>3.6153</v>
      </c>
      <c r="H554" s="196">
        <f t="shared" si="36"/>
        <v>182.861874</v>
      </c>
      <c r="I554" s="6"/>
      <c r="J554" s="489"/>
      <c r="K554" s="489"/>
      <c r="L554" s="489"/>
      <c r="M554" s="489"/>
      <c r="N554" s="489"/>
    </row>
    <row r="555" spans="2:14" ht="71.25" customHeight="1">
      <c r="B555" s="502"/>
      <c r="C555" s="503" t="s">
        <v>306</v>
      </c>
      <c r="D555" s="35">
        <v>360169</v>
      </c>
      <c r="E555" s="161"/>
      <c r="F555" s="161"/>
      <c r="G555" s="121">
        <v>1.1587499999999999</v>
      </c>
      <c r="H555" s="39">
        <f t="shared" si="36"/>
        <v>58.609574999999992</v>
      </c>
      <c r="I555" s="6"/>
      <c r="J555" s="489"/>
      <c r="K555" s="489"/>
      <c r="L555" s="489"/>
      <c r="M555" s="489"/>
      <c r="N555" s="489"/>
    </row>
    <row r="556" spans="2:14" ht="29.25" customHeight="1">
      <c r="B556" s="652"/>
      <c r="C556" s="134" t="s">
        <v>308</v>
      </c>
      <c r="D556" s="126">
        <v>360166</v>
      </c>
      <c r="E556" s="163" t="s">
        <v>309</v>
      </c>
      <c r="F556" s="163"/>
      <c r="G556" s="128">
        <v>4.4774100000000008</v>
      </c>
      <c r="H556" s="196">
        <f t="shared" si="36"/>
        <v>226.46739780000004</v>
      </c>
      <c r="I556" s="6"/>
      <c r="J556" s="489"/>
      <c r="K556" s="489"/>
      <c r="L556" s="489"/>
      <c r="M556" s="489"/>
      <c r="N556" s="489"/>
    </row>
    <row r="557" spans="2:14" ht="35.25" customHeight="1">
      <c r="B557" s="652"/>
      <c r="C557" s="507" t="s">
        <v>310</v>
      </c>
      <c r="D557" s="508" t="s">
        <v>1206</v>
      </c>
      <c r="E557" s="163" t="s">
        <v>311</v>
      </c>
      <c r="F557" s="163"/>
      <c r="G557" s="481">
        <v>3.3269000000000002</v>
      </c>
      <c r="H557" s="196">
        <f t="shared" si="36"/>
        <v>168.27460200000002</v>
      </c>
      <c r="I557" s="506"/>
      <c r="J557" s="489"/>
      <c r="K557" s="489"/>
      <c r="L557" s="489"/>
      <c r="M557" s="489"/>
      <c r="N557" s="489"/>
    </row>
    <row r="558" spans="2:14" ht="72" customHeight="1">
      <c r="B558" s="652"/>
      <c r="C558" s="134" t="s">
        <v>312</v>
      </c>
      <c r="D558" s="126">
        <v>360168</v>
      </c>
      <c r="E558" s="163" t="s">
        <v>313</v>
      </c>
      <c r="F558" s="163"/>
      <c r="G558" s="128">
        <v>3.5226000000000002</v>
      </c>
      <c r="H558" s="196">
        <f t="shared" si="36"/>
        <v>178.17310800000001</v>
      </c>
      <c r="I558" s="6"/>
      <c r="J558" s="489"/>
      <c r="K558" s="489"/>
      <c r="L558" s="489"/>
      <c r="M558" s="489"/>
      <c r="N558" s="489"/>
    </row>
    <row r="559" spans="2:14" ht="81.75" customHeight="1">
      <c r="B559" s="71"/>
      <c r="C559" s="200" t="s">
        <v>314</v>
      </c>
      <c r="D559" s="201"/>
      <c r="E559" s="161"/>
      <c r="F559" s="161"/>
      <c r="G559" s="121">
        <v>9.0846</v>
      </c>
      <c r="H559" s="39">
        <f t="shared" si="36"/>
        <v>459.49906799999997</v>
      </c>
      <c r="I559" s="6"/>
      <c r="J559" s="489"/>
      <c r="K559" s="489"/>
      <c r="L559" s="489"/>
      <c r="M559" s="489"/>
      <c r="N559" s="489"/>
    </row>
    <row r="560" spans="2:14" ht="76.5" customHeight="1">
      <c r="B560" s="456"/>
      <c r="C560" s="125" t="s">
        <v>1189</v>
      </c>
      <c r="D560" s="126"/>
      <c r="E560" s="163"/>
      <c r="F560" s="163"/>
      <c r="G560" s="475">
        <v>15.39747</v>
      </c>
      <c r="H560" s="196">
        <f t="shared" si="36"/>
        <v>778.80403260000003</v>
      </c>
      <c r="I560" s="6"/>
      <c r="J560" s="489"/>
      <c r="K560" s="489"/>
      <c r="L560" s="489"/>
      <c r="M560" s="489"/>
      <c r="N560" s="489"/>
    </row>
    <row r="561" spans="2:14" ht="78" customHeight="1">
      <c r="B561" s="67"/>
      <c r="C561" s="200" t="s">
        <v>1190</v>
      </c>
      <c r="D561" s="201"/>
      <c r="E561" s="161"/>
      <c r="F561" s="161"/>
      <c r="G561" s="121">
        <v>15.39747</v>
      </c>
      <c r="H561" s="39">
        <f t="shared" si="36"/>
        <v>778.80403260000003</v>
      </c>
      <c r="I561" s="6"/>
      <c r="J561" s="489"/>
      <c r="K561" s="489"/>
      <c r="L561" s="489"/>
      <c r="M561" s="489"/>
      <c r="N561" s="489"/>
    </row>
    <row r="562" spans="2:14" ht="75" customHeight="1">
      <c r="B562" s="456"/>
      <c r="C562" s="125" t="s">
        <v>1191</v>
      </c>
      <c r="D562" s="126"/>
      <c r="E562" s="163"/>
      <c r="F562" s="163"/>
      <c r="G562" s="128">
        <v>36.987299999999998</v>
      </c>
      <c r="H562" s="196">
        <f t="shared" si="36"/>
        <v>1870.8176339999998</v>
      </c>
      <c r="I562" s="6"/>
      <c r="J562" s="489"/>
      <c r="K562" s="489"/>
      <c r="L562" s="489"/>
      <c r="M562" s="489"/>
      <c r="N562" s="489"/>
    </row>
    <row r="563" spans="2:14" ht="83.25" customHeight="1">
      <c r="B563" s="67"/>
      <c r="C563" s="200" t="s">
        <v>1192</v>
      </c>
      <c r="D563" s="201"/>
      <c r="E563" s="161"/>
      <c r="F563" s="161"/>
      <c r="G563" s="121">
        <v>36.987299999999998</v>
      </c>
      <c r="H563" s="39">
        <f t="shared" si="36"/>
        <v>1870.8176339999998</v>
      </c>
      <c r="I563" s="6"/>
      <c r="J563" s="489"/>
      <c r="K563" s="489"/>
      <c r="L563" s="489"/>
      <c r="M563" s="489"/>
      <c r="N563" s="489"/>
    </row>
    <row r="564" spans="2:14" ht="80.25" customHeight="1">
      <c r="B564" s="456"/>
      <c r="C564" s="125" t="s">
        <v>317</v>
      </c>
      <c r="D564" s="126"/>
      <c r="E564" s="376"/>
      <c r="F564" s="163"/>
      <c r="G564" s="128">
        <v>3.2851527043500011</v>
      </c>
      <c r="H564" s="196">
        <f t="shared" si="36"/>
        <v>166.16302378602305</v>
      </c>
      <c r="I564" s="6"/>
      <c r="J564" s="489"/>
      <c r="K564" s="489"/>
      <c r="L564" s="489"/>
      <c r="M564" s="489"/>
      <c r="N564" s="489"/>
    </row>
    <row r="565" spans="2:14" s="4" customFormat="1" ht="22.4" customHeight="1">
      <c r="B565" s="645"/>
      <c r="C565" s="14" t="s">
        <v>318</v>
      </c>
      <c r="D565" s="37" t="s">
        <v>319</v>
      </c>
      <c r="E565" s="161"/>
      <c r="F565" s="161"/>
      <c r="G565" s="121">
        <v>24.254072431740251</v>
      </c>
      <c r="H565" s="68">
        <f t="shared" si="36"/>
        <v>1226.7709835974219</v>
      </c>
      <c r="I565" s="6"/>
      <c r="J565" s="489"/>
      <c r="K565" s="489"/>
      <c r="L565" s="489"/>
      <c r="M565" s="489"/>
      <c r="N565" s="489"/>
    </row>
    <row r="566" spans="2:14" s="4" customFormat="1" ht="22.4" customHeight="1">
      <c r="B566" s="645"/>
      <c r="C566" s="37"/>
      <c r="D566" s="37" t="s">
        <v>320</v>
      </c>
      <c r="E566" s="161"/>
      <c r="F566" s="161"/>
      <c r="G566" s="121">
        <v>25.87641841379644</v>
      </c>
      <c r="H566" s="68">
        <f t="shared" si="36"/>
        <v>1308.8292433698239</v>
      </c>
      <c r="I566" s="6"/>
      <c r="J566" s="489"/>
      <c r="K566" s="489"/>
      <c r="L566" s="489"/>
      <c r="M566" s="489"/>
      <c r="N566" s="489"/>
    </row>
    <row r="567" spans="2:14" s="215" customFormat="1" ht="22.4" customHeight="1">
      <c r="B567" s="206" t="s">
        <v>1335</v>
      </c>
      <c r="C567" s="37"/>
      <c r="D567" s="37"/>
      <c r="E567" s="161"/>
      <c r="F567" s="161"/>
      <c r="G567" s="121"/>
      <c r="H567" s="135"/>
      <c r="I567" s="6"/>
      <c r="J567" s="489"/>
      <c r="K567" s="489"/>
      <c r="L567" s="489"/>
      <c r="M567" s="489"/>
      <c r="N567" s="489"/>
    </row>
    <row r="568" spans="2:14" ht="22.4" customHeight="1">
      <c r="B568" s="229" t="s">
        <v>322</v>
      </c>
      <c r="C568" s="37"/>
      <c r="D568" s="37"/>
      <c r="E568" s="161"/>
      <c r="F568" s="161"/>
      <c r="G568" s="121"/>
      <c r="H568" s="135"/>
      <c r="I568" s="6"/>
      <c r="J568" s="489"/>
      <c r="K568" s="489"/>
      <c r="L568" s="489"/>
      <c r="M568" s="489"/>
      <c r="N568" s="489"/>
    </row>
    <row r="569" spans="2:14" ht="22.4" customHeight="1">
      <c r="B569" s="18" t="s">
        <v>323</v>
      </c>
      <c r="C569" s="19"/>
      <c r="D569" s="20"/>
      <c r="E569" s="20"/>
      <c r="F569" s="20"/>
      <c r="G569" s="21"/>
      <c r="H569" s="21"/>
      <c r="I569" s="6"/>
      <c r="J569" s="489"/>
      <c r="K569" s="489"/>
      <c r="L569" s="489"/>
      <c r="M569" s="489"/>
      <c r="N569" s="489"/>
    </row>
    <row r="570" spans="2:14" ht="22.4" customHeight="1">
      <c r="B570" s="30" t="s">
        <v>4</v>
      </c>
      <c r="C570" s="31" t="s">
        <v>5</v>
      </c>
      <c r="D570" s="30" t="s">
        <v>38</v>
      </c>
      <c r="E570" s="30" t="s">
        <v>301</v>
      </c>
      <c r="F570" s="30"/>
      <c r="G570" s="66" t="s">
        <v>113</v>
      </c>
      <c r="H570" s="66" t="s">
        <v>114</v>
      </c>
      <c r="I570" s="6"/>
      <c r="J570" s="489"/>
      <c r="K570" s="489"/>
      <c r="L570" s="489"/>
      <c r="M570" s="489"/>
      <c r="N570" s="489"/>
    </row>
    <row r="571" spans="2:14" ht="22.4" customHeight="1">
      <c r="B571" s="67"/>
      <c r="C571" s="72" t="s">
        <v>302</v>
      </c>
      <c r="D571" s="72" t="s">
        <v>324</v>
      </c>
      <c r="E571" s="161" t="s">
        <v>325</v>
      </c>
      <c r="F571" s="161"/>
      <c r="G571" s="121">
        <v>72.272210671536087</v>
      </c>
      <c r="H571" s="39">
        <f t="shared" ref="H571:H577" si="37">G571*$H$60</f>
        <v>3655.528415766295</v>
      </c>
      <c r="I571" s="6"/>
      <c r="J571" s="489"/>
      <c r="K571" s="489"/>
      <c r="L571" s="489"/>
      <c r="M571" s="489"/>
      <c r="N571" s="489"/>
    </row>
    <row r="572" spans="2:14" ht="22.4" customHeight="1">
      <c r="B572" s="67"/>
      <c r="C572" s="213" t="s">
        <v>326</v>
      </c>
      <c r="D572" s="177" t="s">
        <v>324</v>
      </c>
      <c r="E572" s="163"/>
      <c r="F572" s="163"/>
      <c r="G572" s="128">
        <v>4.7878445644036489</v>
      </c>
      <c r="H572" s="196">
        <f t="shared" si="37"/>
        <v>242.16917806753656</v>
      </c>
      <c r="I572" s="6"/>
      <c r="J572" s="489"/>
      <c r="K572" s="489"/>
      <c r="L572" s="489"/>
      <c r="M572" s="489"/>
      <c r="N572" s="489"/>
    </row>
    <row r="573" spans="2:14" ht="22.4" customHeight="1">
      <c r="B573" s="67"/>
      <c r="C573" s="72" t="s">
        <v>327</v>
      </c>
      <c r="D573" s="72" t="s">
        <v>324</v>
      </c>
      <c r="E573" s="161"/>
      <c r="F573" s="161"/>
      <c r="G573" s="121">
        <v>130.96876080602891</v>
      </c>
      <c r="H573" s="39">
        <f t="shared" si="37"/>
        <v>6624.3999215689419</v>
      </c>
      <c r="I573" s="6"/>
      <c r="J573" s="489"/>
      <c r="K573" s="489"/>
      <c r="L573" s="489"/>
      <c r="M573" s="489"/>
      <c r="N573" s="489"/>
    </row>
    <row r="574" spans="2:14" ht="22.4" customHeight="1">
      <c r="B574" s="67"/>
      <c r="C574" s="213" t="s">
        <v>317</v>
      </c>
      <c r="D574" s="177" t="s">
        <v>324</v>
      </c>
      <c r="E574" s="163"/>
      <c r="F574" s="163"/>
      <c r="G574" s="128">
        <v>6.6363162000278422</v>
      </c>
      <c r="H574" s="196">
        <f t="shared" si="37"/>
        <v>335.66487339740826</v>
      </c>
      <c r="I574" s="6"/>
      <c r="J574" s="489"/>
      <c r="K574" s="489"/>
      <c r="L574" s="489"/>
      <c r="M574" s="489"/>
      <c r="N574" s="489"/>
    </row>
    <row r="575" spans="2:14" ht="22.4" customHeight="1">
      <c r="B575" s="67"/>
      <c r="C575" s="72" t="s">
        <v>314</v>
      </c>
      <c r="D575" s="72" t="s">
        <v>324</v>
      </c>
      <c r="E575" s="161" t="s">
        <v>328</v>
      </c>
      <c r="F575" s="161"/>
      <c r="G575" s="121">
        <v>33.545214764524289</v>
      </c>
      <c r="H575" s="39">
        <f t="shared" si="37"/>
        <v>1696.7169627896385</v>
      </c>
      <c r="I575" s="6"/>
      <c r="J575" s="489"/>
      <c r="K575" s="489"/>
      <c r="L575" s="489"/>
      <c r="M575" s="489"/>
      <c r="N575" s="489"/>
    </row>
    <row r="576" spans="2:14" ht="24" customHeight="1">
      <c r="B576" s="67"/>
      <c r="C576" s="213" t="s">
        <v>308</v>
      </c>
      <c r="D576" s="177" t="s">
        <v>324</v>
      </c>
      <c r="E576" s="163"/>
      <c r="F576" s="163"/>
      <c r="G576" s="128">
        <v>10.151442589083683</v>
      </c>
      <c r="H576" s="196">
        <f t="shared" si="37"/>
        <v>513.45996615585261</v>
      </c>
      <c r="I576" s="6"/>
      <c r="J576" s="489"/>
      <c r="K576" s="489"/>
      <c r="L576" s="489"/>
      <c r="M576" s="489"/>
      <c r="N576" s="489"/>
    </row>
    <row r="577" spans="2:14" ht="23.5" customHeight="1">
      <c r="C577" s="216" t="s">
        <v>312</v>
      </c>
      <c r="D577" s="72" t="s">
        <v>324</v>
      </c>
      <c r="G577" s="121">
        <v>8.8484216000371205</v>
      </c>
      <c r="H577" s="39">
        <f t="shared" si="37"/>
        <v>447.55316452987756</v>
      </c>
      <c r="I577" s="6"/>
      <c r="J577" s="489"/>
      <c r="K577" s="489"/>
      <c r="L577" s="489"/>
      <c r="M577" s="489"/>
      <c r="N577" s="489"/>
    </row>
    <row r="578" spans="2:14" s="215" customFormat="1" ht="27" customHeight="1">
      <c r="B578" s="229" t="s">
        <v>329</v>
      </c>
      <c r="C578" s="15"/>
      <c r="D578" s="16"/>
      <c r="E578" s="16"/>
      <c r="F578" s="16"/>
      <c r="G578" s="17"/>
      <c r="H578" s="17"/>
      <c r="I578" s="6"/>
      <c r="J578" s="489"/>
      <c r="K578" s="489"/>
      <c r="L578" s="489"/>
      <c r="M578" s="489"/>
      <c r="N578" s="489"/>
    </row>
    <row r="579" spans="2:14" ht="44.65" customHeight="1">
      <c r="B579" s="117" t="s">
        <v>299</v>
      </c>
      <c r="C579" s="15"/>
      <c r="I579" s="6"/>
      <c r="J579" s="489"/>
      <c r="K579" s="489"/>
      <c r="L579" s="489"/>
      <c r="M579" s="489"/>
      <c r="N579" s="489"/>
    </row>
    <row r="580" spans="2:14" ht="22.4" customHeight="1">
      <c r="B580" s="212"/>
      <c r="C580" s="15"/>
      <c r="H580" s="160"/>
      <c r="I580" s="6"/>
      <c r="J580" s="489"/>
      <c r="K580" s="489"/>
      <c r="L580" s="489"/>
      <c r="M580" s="489"/>
      <c r="N580" s="489"/>
    </row>
    <row r="581" spans="2:14" ht="22.4" customHeight="1">
      <c r="C581" s="15"/>
      <c r="I581" s="6"/>
      <c r="J581" s="489"/>
      <c r="K581" s="489"/>
      <c r="L581" s="489"/>
      <c r="M581" s="489"/>
      <c r="N581" s="489"/>
    </row>
    <row r="582" spans="2:14" ht="22.4" customHeight="1">
      <c r="B582" s="18" t="s">
        <v>330</v>
      </c>
      <c r="C582" s="19"/>
      <c r="D582" s="20"/>
      <c r="E582" s="20"/>
      <c r="F582" s="20"/>
      <c r="G582" s="21"/>
      <c r="H582" s="21"/>
      <c r="I582" s="6"/>
      <c r="J582" s="489"/>
      <c r="K582" s="489"/>
      <c r="L582" s="489"/>
      <c r="M582" s="489"/>
      <c r="N582" s="489"/>
    </row>
    <row r="583" spans="2:14" ht="22.4" customHeight="1">
      <c r="B583" s="30" t="s">
        <v>4</v>
      </c>
      <c r="C583" s="31" t="s">
        <v>5</v>
      </c>
      <c r="D583" s="30" t="s">
        <v>38</v>
      </c>
      <c r="E583" s="30" t="s">
        <v>301</v>
      </c>
      <c r="F583" s="30"/>
      <c r="G583" s="66" t="s">
        <v>113</v>
      </c>
      <c r="H583" s="66" t="s">
        <v>114</v>
      </c>
      <c r="I583" s="6"/>
      <c r="J583" s="489"/>
      <c r="K583" s="489"/>
      <c r="L583" s="489"/>
      <c r="M583" s="489"/>
      <c r="N583" s="489"/>
    </row>
    <row r="584" spans="2:14" ht="30" customHeight="1">
      <c r="B584" s="639"/>
      <c r="C584" s="36" t="s">
        <v>331</v>
      </c>
      <c r="D584" s="37"/>
      <c r="E584" s="161" t="s">
        <v>332</v>
      </c>
      <c r="F584" s="161"/>
      <c r="G584" s="121">
        <v>10.917939653445776</v>
      </c>
      <c r="H584" s="39">
        <f t="shared" ref="H584:H594" si="38">G584*$H$60</f>
        <v>552.22938767128733</v>
      </c>
      <c r="I584" s="6"/>
      <c r="J584" s="489"/>
      <c r="K584" s="489"/>
      <c r="L584" s="489"/>
      <c r="M584" s="489"/>
      <c r="N584" s="489"/>
    </row>
    <row r="585" spans="2:14" ht="29.25" customHeight="1">
      <c r="B585" s="640"/>
      <c r="C585" s="214"/>
      <c r="D585" s="37"/>
      <c r="E585" s="161" t="s">
        <v>333</v>
      </c>
      <c r="F585" s="161"/>
      <c r="G585" s="121">
        <v>26.738520998407004</v>
      </c>
      <c r="H585" s="39">
        <f t="shared" si="38"/>
        <v>1352.4343920994263</v>
      </c>
      <c r="I585" s="6"/>
      <c r="J585" s="489"/>
      <c r="K585" s="489"/>
      <c r="L585" s="489"/>
      <c r="M585" s="489"/>
      <c r="N585" s="489"/>
    </row>
    <row r="586" spans="2:14" ht="22.4" customHeight="1">
      <c r="B586" s="640"/>
      <c r="C586" s="37"/>
      <c r="D586" s="37"/>
      <c r="E586" s="161" t="s">
        <v>304</v>
      </c>
      <c r="F586" s="161"/>
      <c r="G586" s="121">
        <v>40.994429463097347</v>
      </c>
      <c r="H586" s="39">
        <f t="shared" si="38"/>
        <v>2073.4982422434637</v>
      </c>
      <c r="I586" s="6"/>
      <c r="J586" s="489"/>
      <c r="K586" s="489"/>
      <c r="L586" s="489"/>
      <c r="M586" s="489"/>
      <c r="N586" s="489"/>
    </row>
    <row r="587" spans="2:14" ht="77.25" customHeight="1">
      <c r="B587" s="67"/>
      <c r="C587" s="176" t="s">
        <v>334</v>
      </c>
      <c r="D587" s="177"/>
      <c r="E587" s="163"/>
      <c r="F587" s="163"/>
      <c r="G587" s="128">
        <v>6.0718499999999995</v>
      </c>
      <c r="H587" s="196">
        <f t="shared" si="38"/>
        <v>307.11417299999999</v>
      </c>
      <c r="I587" s="6"/>
      <c r="J587" s="489"/>
      <c r="K587" s="489"/>
      <c r="L587" s="489"/>
      <c r="M587" s="489"/>
      <c r="N587" s="489"/>
    </row>
    <row r="588" spans="2:14" ht="80.25" customHeight="1">
      <c r="B588" s="67"/>
      <c r="C588" s="36" t="s">
        <v>335</v>
      </c>
      <c r="D588" s="37"/>
      <c r="E588" s="161"/>
      <c r="F588" s="161"/>
      <c r="G588" s="121">
        <v>7.2676800000000004</v>
      </c>
      <c r="H588" s="39">
        <f t="shared" si="38"/>
        <v>367.59925440000001</v>
      </c>
      <c r="I588" s="6"/>
      <c r="J588" s="489"/>
      <c r="K588" s="489"/>
      <c r="L588" s="489"/>
      <c r="M588" s="489"/>
      <c r="N588" s="489"/>
    </row>
    <row r="589" spans="2:14" ht="84" customHeight="1">
      <c r="B589" s="67"/>
      <c r="C589" s="176" t="s">
        <v>336</v>
      </c>
      <c r="D589" s="134" t="s">
        <v>337</v>
      </c>
      <c r="E589" s="163"/>
      <c r="F589" s="163"/>
      <c r="G589" s="128">
        <v>1.9467000000000001</v>
      </c>
      <c r="H589" s="196">
        <f t="shared" si="38"/>
        <v>98.464085999999995</v>
      </c>
      <c r="I589" s="6"/>
      <c r="J589" s="489"/>
      <c r="K589" s="489"/>
      <c r="L589" s="489"/>
      <c r="M589" s="489"/>
      <c r="N589" s="489"/>
    </row>
    <row r="590" spans="2:14" ht="72" customHeight="1">
      <c r="B590" s="456"/>
      <c r="C590" s="36" t="s">
        <v>336</v>
      </c>
      <c r="D590" s="72" t="s">
        <v>338</v>
      </c>
      <c r="E590" s="161"/>
      <c r="F590" s="161"/>
      <c r="G590" s="121">
        <v>1.9467000000000001</v>
      </c>
      <c r="H590" s="39">
        <f t="shared" si="38"/>
        <v>98.464085999999995</v>
      </c>
      <c r="I590" s="6"/>
      <c r="J590" s="489"/>
      <c r="K590" s="489"/>
      <c r="L590" s="489"/>
      <c r="M590" s="489"/>
      <c r="N590" s="489"/>
    </row>
    <row r="591" spans="2:14" ht="22.4" customHeight="1">
      <c r="B591" s="639"/>
      <c r="C591" s="657" t="s">
        <v>339</v>
      </c>
      <c r="D591" s="126"/>
      <c r="E591" s="163" t="s">
        <v>340</v>
      </c>
      <c r="F591" s="163"/>
      <c r="G591" s="128">
        <v>2.3543946000000004</v>
      </c>
      <c r="H591" s="196">
        <f t="shared" si="38"/>
        <v>119.08527886800002</v>
      </c>
      <c r="I591" s="6"/>
      <c r="J591" s="489"/>
      <c r="K591" s="489"/>
      <c r="L591" s="489"/>
      <c r="M591" s="489"/>
      <c r="N591" s="489"/>
    </row>
    <row r="592" spans="2:14" ht="22.4" customHeight="1">
      <c r="B592" s="639"/>
      <c r="C592" s="658"/>
      <c r="D592" s="126"/>
      <c r="E592" s="163" t="s">
        <v>341</v>
      </c>
      <c r="F592" s="163"/>
      <c r="G592" s="128">
        <v>2.5529580000000003</v>
      </c>
      <c r="H592" s="196">
        <f t="shared" si="38"/>
        <v>129.12861564000002</v>
      </c>
      <c r="I592" s="6"/>
      <c r="J592" s="489"/>
      <c r="K592" s="489"/>
      <c r="L592" s="489"/>
      <c r="M592" s="489"/>
      <c r="N592" s="489"/>
    </row>
    <row r="593" spans="2:14" ht="22.4" customHeight="1">
      <c r="B593" s="639"/>
      <c r="C593" s="658"/>
      <c r="D593" s="126"/>
      <c r="E593" s="163" t="s">
        <v>342</v>
      </c>
      <c r="F593" s="163"/>
      <c r="G593" s="128">
        <v>2.6380566000000001</v>
      </c>
      <c r="H593" s="196">
        <f t="shared" si="38"/>
        <v>133.43290282800001</v>
      </c>
      <c r="I593" s="6"/>
      <c r="J593" s="489"/>
      <c r="K593" s="489"/>
      <c r="L593" s="489"/>
      <c r="M593" s="489"/>
      <c r="N593" s="489"/>
    </row>
    <row r="594" spans="2:14" ht="72.75" customHeight="1">
      <c r="B594" s="67"/>
      <c r="C594" s="200" t="s">
        <v>343</v>
      </c>
      <c r="D594" s="201"/>
      <c r="E594" s="161"/>
      <c r="F594" s="161"/>
      <c r="G594" s="121">
        <v>32.445</v>
      </c>
      <c r="H594" s="39">
        <f t="shared" si="38"/>
        <v>1641.0681</v>
      </c>
      <c r="I594" s="6"/>
      <c r="J594" s="489"/>
      <c r="K594" s="489"/>
      <c r="L594" s="489"/>
      <c r="M594" s="489"/>
      <c r="N594" s="489"/>
    </row>
    <row r="595" spans="2:14" s="215" customFormat="1" ht="22.4" customHeight="1">
      <c r="B595" s="206" t="s">
        <v>321</v>
      </c>
      <c r="C595" s="37"/>
      <c r="D595" s="37"/>
      <c r="E595" s="161"/>
      <c r="F595" s="161"/>
      <c r="G595" s="121"/>
      <c r="H595" s="135"/>
      <c r="I595" s="6"/>
      <c r="J595" s="489"/>
      <c r="K595" s="489"/>
      <c r="L595" s="489"/>
      <c r="M595" s="489"/>
      <c r="N595" s="489"/>
    </row>
    <row r="596" spans="2:14" s="215" customFormat="1" ht="22.4" customHeight="1">
      <c r="B596" s="206" t="s">
        <v>322</v>
      </c>
      <c r="C596" s="37"/>
      <c r="D596" s="37"/>
      <c r="E596" s="161"/>
      <c r="F596" s="161"/>
      <c r="G596" s="121"/>
      <c r="H596" s="135"/>
      <c r="I596" s="6"/>
      <c r="J596" s="489"/>
      <c r="K596" s="489"/>
      <c r="L596" s="489"/>
      <c r="M596" s="489"/>
      <c r="N596" s="489"/>
    </row>
    <row r="597" spans="2:14" ht="22.4" customHeight="1">
      <c r="H597" s="65"/>
      <c r="I597" s="6"/>
      <c r="J597" s="489"/>
      <c r="K597" s="489"/>
      <c r="L597" s="489"/>
      <c r="M597" s="489"/>
      <c r="N597" s="489"/>
    </row>
    <row r="598" spans="2:14" ht="44.65" customHeight="1">
      <c r="B598" s="117" t="s">
        <v>299</v>
      </c>
      <c r="C598" s="15"/>
      <c r="H598" s="65"/>
      <c r="I598" s="6"/>
      <c r="J598" s="489"/>
      <c r="K598" s="489"/>
      <c r="L598" s="489"/>
      <c r="M598" s="489"/>
      <c r="N598" s="489"/>
    </row>
    <row r="599" spans="2:14" ht="22.4" customHeight="1">
      <c r="B599" s="212"/>
      <c r="C599" s="15"/>
      <c r="H599" s="218"/>
      <c r="I599" s="6"/>
      <c r="J599" s="489"/>
      <c r="K599" s="489"/>
      <c r="L599" s="489"/>
      <c r="M599" s="489"/>
      <c r="N599" s="489"/>
    </row>
    <row r="600" spans="2:14" ht="22.4" customHeight="1">
      <c r="B600" s="14"/>
      <c r="C600" s="172"/>
      <c r="H600" s="218"/>
      <c r="I600" s="6"/>
      <c r="J600" s="489"/>
      <c r="K600" s="489"/>
      <c r="L600" s="489"/>
      <c r="M600" s="489"/>
      <c r="N600" s="489"/>
    </row>
    <row r="601" spans="2:14" ht="22.4" customHeight="1">
      <c r="B601" s="18" t="s">
        <v>344</v>
      </c>
      <c r="C601" s="19"/>
      <c r="D601" s="20"/>
      <c r="E601" s="20"/>
      <c r="F601" s="20"/>
      <c r="G601" s="21"/>
      <c r="H601" s="219"/>
      <c r="I601" s="6"/>
      <c r="J601" s="489"/>
      <c r="K601" s="489"/>
      <c r="L601" s="489"/>
      <c r="M601" s="489"/>
      <c r="N601" s="489"/>
    </row>
    <row r="602" spans="2:14" ht="22.4" customHeight="1">
      <c r="B602" s="30" t="s">
        <v>4</v>
      </c>
      <c r="C602" s="31" t="s">
        <v>5</v>
      </c>
      <c r="D602" s="30" t="s">
        <v>38</v>
      </c>
      <c r="E602" s="30" t="s">
        <v>301</v>
      </c>
      <c r="F602" s="30"/>
      <c r="G602" s="66" t="s">
        <v>113</v>
      </c>
      <c r="H602" s="66" t="s">
        <v>114</v>
      </c>
      <c r="I602" s="6"/>
      <c r="J602" s="489"/>
      <c r="K602" s="489"/>
      <c r="L602" s="489"/>
      <c r="M602" s="489"/>
      <c r="N602" s="489"/>
    </row>
    <row r="603" spans="2:14" ht="37.5" customHeight="1">
      <c r="B603" s="639"/>
      <c r="C603" s="36" t="s">
        <v>345</v>
      </c>
      <c r="D603" s="37"/>
      <c r="E603" s="161" t="s">
        <v>303</v>
      </c>
      <c r="F603" s="161"/>
      <c r="G603" s="121">
        <v>22.690860179175974</v>
      </c>
      <c r="H603" s="39">
        <f t="shared" ref="H603:H612" si="39">G603*$H$60</f>
        <v>1147.7037078627206</v>
      </c>
      <c r="I603" s="6"/>
      <c r="J603" s="489"/>
      <c r="K603" s="489"/>
      <c r="L603" s="489"/>
      <c r="M603" s="489"/>
      <c r="N603" s="489"/>
    </row>
    <row r="604" spans="2:14" ht="39" customHeight="1">
      <c r="B604" s="640"/>
      <c r="C604" s="37"/>
      <c r="D604" s="37"/>
      <c r="E604" s="161" t="s">
        <v>304</v>
      </c>
      <c r="F604" s="161"/>
      <c r="G604" s="121">
        <v>41.438389723384702</v>
      </c>
      <c r="H604" s="39">
        <f t="shared" si="39"/>
        <v>2095.9537522087981</v>
      </c>
      <c r="I604" s="6"/>
      <c r="J604" s="489"/>
      <c r="K604" s="489"/>
      <c r="L604" s="489"/>
      <c r="M604" s="489"/>
      <c r="N604" s="489"/>
    </row>
    <row r="605" spans="2:14" ht="81.75" customHeight="1">
      <c r="B605" s="67"/>
      <c r="C605" s="176" t="s">
        <v>346</v>
      </c>
      <c r="D605" s="220" t="s">
        <v>347</v>
      </c>
      <c r="E605" s="163"/>
      <c r="F605" s="163"/>
      <c r="G605" s="128">
        <v>4.0788000000000002</v>
      </c>
      <c r="H605" s="196">
        <f t="shared" si="39"/>
        <v>206.30570399999999</v>
      </c>
      <c r="I605" s="6"/>
      <c r="J605" s="489"/>
      <c r="K605" s="489"/>
      <c r="L605" s="489"/>
      <c r="M605" s="489"/>
      <c r="N605" s="489"/>
    </row>
    <row r="606" spans="2:14" ht="81.75" customHeight="1">
      <c r="B606" s="67"/>
      <c r="C606" s="36" t="s">
        <v>326</v>
      </c>
      <c r="D606" s="37"/>
      <c r="E606" s="161"/>
      <c r="F606" s="161"/>
      <c r="G606" s="121">
        <v>6.3860000000000001</v>
      </c>
      <c r="H606" s="39">
        <f t="shared" si="39"/>
        <v>323.00387999999998</v>
      </c>
      <c r="I606" s="6"/>
      <c r="J606" s="489"/>
      <c r="K606" s="489"/>
      <c r="L606" s="489"/>
      <c r="M606" s="489"/>
      <c r="N606" s="489"/>
    </row>
    <row r="607" spans="2:14" ht="85.5" customHeight="1">
      <c r="B607" s="67"/>
      <c r="C607" s="176" t="s">
        <v>315</v>
      </c>
      <c r="D607" s="177"/>
      <c r="E607" s="163"/>
      <c r="F607" s="163"/>
      <c r="G607" s="128">
        <v>15.41601</v>
      </c>
      <c r="H607" s="196">
        <f t="shared" si="39"/>
        <v>779.7417858</v>
      </c>
      <c r="I607" s="6"/>
      <c r="J607" s="489"/>
      <c r="K607" s="489"/>
      <c r="L607" s="489"/>
      <c r="M607" s="489"/>
      <c r="N607" s="489"/>
    </row>
    <row r="608" spans="2:14" ht="84.75" customHeight="1">
      <c r="B608" s="456"/>
      <c r="C608" s="36" t="s">
        <v>348</v>
      </c>
      <c r="D608" s="37"/>
      <c r="E608" s="161"/>
      <c r="F608" s="161"/>
      <c r="G608" s="121">
        <v>41.659379999999999</v>
      </c>
      <c r="H608" s="39">
        <f t="shared" si="39"/>
        <v>2107.1314404</v>
      </c>
      <c r="I608" s="6"/>
      <c r="J608" s="489"/>
      <c r="K608" s="489"/>
      <c r="L608" s="489"/>
      <c r="M608" s="489"/>
      <c r="N608" s="489"/>
    </row>
    <row r="609" spans="2:14" ht="72" customHeight="1">
      <c r="C609" s="572" t="s">
        <v>1229</v>
      </c>
      <c r="D609" s="164" t="s">
        <v>1230</v>
      </c>
      <c r="E609" s="164" t="s">
        <v>313</v>
      </c>
      <c r="F609" s="164"/>
      <c r="G609" s="440">
        <v>3.4298999999999999</v>
      </c>
      <c r="H609" s="132">
        <f t="shared" ref="H609" si="40">G609*$H$60</f>
        <v>173.484342</v>
      </c>
      <c r="J609" s="489"/>
    </row>
    <row r="610" spans="2:14" ht="67.5" customHeight="1">
      <c r="B610" s="67"/>
      <c r="C610" s="125" t="s">
        <v>349</v>
      </c>
      <c r="D610" s="126"/>
      <c r="E610" s="163"/>
      <c r="F610" s="163"/>
      <c r="G610" s="128">
        <v>1.4641639889960285</v>
      </c>
      <c r="H610" s="196">
        <f>G610*$H$60</f>
        <v>74.057414563419115</v>
      </c>
      <c r="I610" s="6"/>
      <c r="J610" s="489"/>
      <c r="K610" s="489"/>
      <c r="L610" s="489"/>
      <c r="M610" s="489"/>
      <c r="N610" s="489"/>
    </row>
    <row r="611" spans="2:14" ht="92.25" customHeight="1">
      <c r="B611" s="67"/>
      <c r="C611" s="200" t="s">
        <v>308</v>
      </c>
      <c r="D611" s="161" t="s">
        <v>307</v>
      </c>
      <c r="E611" s="161" t="s">
        <v>309</v>
      </c>
      <c r="F611" s="161"/>
      <c r="G611" s="121">
        <v>5.1713025994327824</v>
      </c>
      <c r="H611" s="39">
        <f t="shared" si="39"/>
        <v>261.56448547931012</v>
      </c>
      <c r="I611" s="6"/>
      <c r="J611" s="489"/>
      <c r="K611" s="489"/>
      <c r="L611" s="489"/>
      <c r="M611" s="489"/>
      <c r="N611" s="489"/>
    </row>
    <row r="612" spans="2:14" ht="85.5" customHeight="1">
      <c r="B612" s="648"/>
      <c r="C612" s="134" t="s">
        <v>312</v>
      </c>
      <c r="D612" s="163" t="s">
        <v>307</v>
      </c>
      <c r="E612" s="163" t="s">
        <v>313</v>
      </c>
      <c r="F612" s="163"/>
      <c r="G612" s="128">
        <v>3.7382910357345409</v>
      </c>
      <c r="H612" s="196">
        <f t="shared" si="39"/>
        <v>189.08276058745307</v>
      </c>
      <c r="I612" s="6"/>
      <c r="J612" s="489"/>
      <c r="K612" s="489"/>
      <c r="L612" s="489"/>
      <c r="M612" s="489"/>
      <c r="N612" s="489"/>
    </row>
    <row r="613" spans="2:14" ht="2.25" customHeight="1">
      <c r="B613" s="640"/>
      <c r="C613" s="221"/>
      <c r="D613" s="37"/>
      <c r="E613" s="161"/>
      <c r="F613" s="161"/>
      <c r="G613" s="121"/>
      <c r="H613" s="68"/>
      <c r="I613" s="6"/>
      <c r="J613" s="489"/>
      <c r="K613" s="489"/>
      <c r="L613" s="489"/>
      <c r="M613" s="489"/>
      <c r="N613" s="489"/>
    </row>
    <row r="614" spans="2:14" ht="21.75" hidden="1" customHeight="1">
      <c r="B614" s="646"/>
      <c r="C614" s="70"/>
      <c r="D614" s="70"/>
      <c r="E614" s="173"/>
      <c r="F614" s="173"/>
      <c r="G614" s="174"/>
      <c r="H614" s="175"/>
      <c r="I614" s="6"/>
      <c r="J614" s="489"/>
      <c r="K614" s="489"/>
      <c r="L614" s="489"/>
      <c r="M614" s="489"/>
      <c r="N614" s="489"/>
    </row>
    <row r="615" spans="2:14" s="235" customFormat="1" ht="22.5" customHeight="1">
      <c r="B615" s="230" t="s">
        <v>350</v>
      </c>
      <c r="C615" s="231"/>
      <c r="D615" s="231"/>
      <c r="E615" s="232"/>
      <c r="F615" s="232"/>
      <c r="G615" s="233"/>
      <c r="H615" s="234"/>
      <c r="I615" s="6"/>
      <c r="J615" s="489"/>
      <c r="K615" s="489"/>
      <c r="L615" s="489"/>
      <c r="M615" s="489"/>
      <c r="N615" s="489"/>
    </row>
    <row r="616" spans="2:14" ht="28.5" customHeight="1">
      <c r="B616" s="206" t="s">
        <v>322</v>
      </c>
      <c r="C616" s="37"/>
      <c r="D616" s="37"/>
      <c r="E616" s="161"/>
      <c r="F616" s="161"/>
      <c r="G616" s="121"/>
      <c r="H616" s="65"/>
      <c r="I616" s="6"/>
      <c r="J616" s="489"/>
      <c r="K616" s="489"/>
      <c r="L616" s="489"/>
      <c r="M616" s="489"/>
      <c r="N616" s="489"/>
    </row>
    <row r="617" spans="2:14" ht="22.4" customHeight="1">
      <c r="B617" s="14"/>
      <c r="C617" s="172"/>
      <c r="H617" s="65"/>
      <c r="I617" s="6"/>
      <c r="J617" s="489"/>
      <c r="K617" s="489"/>
      <c r="L617" s="489"/>
      <c r="M617" s="489"/>
      <c r="N617" s="489"/>
    </row>
    <row r="618" spans="2:14" ht="44.65" customHeight="1">
      <c r="B618" s="117" t="s">
        <v>299</v>
      </c>
      <c r="C618" s="15"/>
      <c r="H618" s="65"/>
      <c r="I618" s="6"/>
      <c r="J618" s="489"/>
      <c r="K618" s="489"/>
      <c r="L618" s="489"/>
      <c r="M618" s="489"/>
      <c r="N618" s="489"/>
    </row>
    <row r="619" spans="2:14" ht="22.4" customHeight="1">
      <c r="B619" s="212"/>
      <c r="C619" s="15"/>
      <c r="H619" s="218"/>
      <c r="I619" s="6"/>
      <c r="J619" s="489"/>
      <c r="K619" s="489"/>
      <c r="L619" s="489"/>
      <c r="M619" s="489"/>
      <c r="N619" s="489"/>
    </row>
    <row r="620" spans="2:14" ht="22.4" customHeight="1">
      <c r="C620" s="15"/>
      <c r="H620" s="218"/>
      <c r="I620" s="6"/>
      <c r="J620" s="489"/>
      <c r="K620" s="489"/>
      <c r="L620" s="489"/>
      <c r="M620" s="489"/>
      <c r="N620" s="489"/>
    </row>
    <row r="621" spans="2:14" ht="22.4" customHeight="1">
      <c r="B621" s="18" t="s">
        <v>351</v>
      </c>
      <c r="C621" s="19"/>
      <c r="D621" s="20"/>
      <c r="E621" s="20"/>
      <c r="F621" s="20"/>
      <c r="G621" s="21"/>
      <c r="H621" s="219"/>
      <c r="I621" s="6"/>
      <c r="J621" s="489"/>
      <c r="K621" s="489"/>
      <c r="L621" s="489"/>
      <c r="M621" s="489"/>
      <c r="N621" s="489"/>
    </row>
    <row r="622" spans="2:14" ht="22.4" customHeight="1">
      <c r="B622" s="30" t="s">
        <v>4</v>
      </c>
      <c r="C622" s="31" t="s">
        <v>5</v>
      </c>
      <c r="D622" s="30" t="s">
        <v>38</v>
      </c>
      <c r="E622" s="30" t="s">
        <v>301</v>
      </c>
      <c r="F622" s="30"/>
      <c r="G622" s="66" t="s">
        <v>113</v>
      </c>
      <c r="H622" s="222" t="s">
        <v>114</v>
      </c>
      <c r="I622" s="6"/>
      <c r="J622" s="489"/>
      <c r="K622" s="489"/>
      <c r="L622" s="489"/>
      <c r="M622" s="489"/>
      <c r="N622" s="489"/>
    </row>
    <row r="623" spans="2:14" ht="26.25" customHeight="1">
      <c r="B623" s="639"/>
      <c r="C623" s="36" t="s">
        <v>331</v>
      </c>
      <c r="D623" s="37"/>
      <c r="E623" s="161" t="s">
        <v>352</v>
      </c>
      <c r="F623" s="161"/>
      <c r="G623" s="121">
        <v>13.901911391070996</v>
      </c>
      <c r="H623" s="39">
        <f t="shared" ref="H623:H631" si="41">G623*$H$60</f>
        <v>703.15867816037098</v>
      </c>
      <c r="I623" s="6"/>
      <c r="J623" s="489"/>
      <c r="K623" s="489"/>
      <c r="L623" s="489"/>
      <c r="M623" s="489"/>
      <c r="N623" s="489"/>
    </row>
    <row r="624" spans="2:14" ht="24.75" customHeight="1">
      <c r="B624" s="640"/>
      <c r="C624" s="192" t="s">
        <v>353</v>
      </c>
      <c r="D624" s="37"/>
      <c r="E624" s="161" t="s">
        <v>333</v>
      </c>
      <c r="F624" s="161"/>
      <c r="G624" s="121">
        <v>32.950203441336541</v>
      </c>
      <c r="H624" s="39">
        <f t="shared" si="41"/>
        <v>1666.6212900628022</v>
      </c>
      <c r="I624" s="6"/>
      <c r="J624" s="489"/>
      <c r="K624" s="489"/>
      <c r="L624" s="489"/>
      <c r="M624" s="489"/>
      <c r="N624" s="489"/>
    </row>
    <row r="625" spans="2:14" ht="26.25" customHeight="1">
      <c r="B625" s="640"/>
      <c r="C625" s="37"/>
      <c r="D625" s="37"/>
      <c r="E625" s="161" t="s">
        <v>304</v>
      </c>
      <c r="F625" s="161"/>
      <c r="G625" s="121">
        <v>50.193920455261136</v>
      </c>
      <c r="H625" s="39">
        <f t="shared" si="41"/>
        <v>2538.8084966271081</v>
      </c>
      <c r="I625" s="6"/>
      <c r="J625" s="489"/>
      <c r="K625" s="489"/>
      <c r="L625" s="489"/>
      <c r="M625" s="489"/>
      <c r="N625" s="489"/>
    </row>
    <row r="626" spans="2:14" ht="92.25" customHeight="1">
      <c r="B626" s="67"/>
      <c r="C626" s="176" t="s">
        <v>354</v>
      </c>
      <c r="D626" s="177"/>
      <c r="E626" s="163"/>
      <c r="F626" s="163"/>
      <c r="G626" s="128">
        <v>13.606300000000001</v>
      </c>
      <c r="H626" s="196">
        <f t="shared" si="41"/>
        <v>688.20665400000007</v>
      </c>
      <c r="I626" s="6"/>
      <c r="J626" s="489"/>
      <c r="K626" s="489"/>
      <c r="L626" s="489"/>
      <c r="M626" s="489"/>
      <c r="N626" s="489"/>
    </row>
    <row r="627" spans="2:14" ht="88.5" customHeight="1">
      <c r="B627" s="67"/>
      <c r="C627" s="36" t="s">
        <v>334</v>
      </c>
      <c r="D627" s="37"/>
      <c r="E627" s="161"/>
      <c r="F627" s="161"/>
      <c r="G627" s="121">
        <v>7.0404481173000519</v>
      </c>
      <c r="H627" s="39">
        <f t="shared" si="41"/>
        <v>356.10586577303661</v>
      </c>
      <c r="I627" s="6"/>
      <c r="J627" s="489"/>
      <c r="K627" s="489"/>
      <c r="L627" s="489"/>
      <c r="M627" s="489"/>
      <c r="N627" s="489"/>
    </row>
    <row r="628" spans="2:14" ht="92.25" customHeight="1">
      <c r="B628" s="67"/>
      <c r="C628" s="176" t="s">
        <v>335</v>
      </c>
      <c r="D628" s="177"/>
      <c r="E628" s="163"/>
      <c r="F628" s="163"/>
      <c r="G628" s="128">
        <v>7.7569538991491731</v>
      </c>
      <c r="H628" s="196">
        <f t="shared" si="41"/>
        <v>392.34672821896515</v>
      </c>
      <c r="I628" s="6"/>
      <c r="J628" s="489"/>
      <c r="K628" s="489"/>
      <c r="L628" s="489"/>
      <c r="M628" s="489"/>
      <c r="N628" s="489"/>
    </row>
    <row r="629" spans="2:14" ht="87" customHeight="1">
      <c r="B629" s="456"/>
      <c r="C629" s="36" t="s">
        <v>336</v>
      </c>
      <c r="D629" s="72" t="s">
        <v>337</v>
      </c>
      <c r="E629" s="161"/>
      <c r="F629" s="161"/>
      <c r="G629" s="121">
        <v>2.0560600696539977</v>
      </c>
      <c r="H629" s="39">
        <f t="shared" si="41"/>
        <v>103.9955183230992</v>
      </c>
      <c r="I629" s="6"/>
      <c r="J629" s="489"/>
      <c r="K629" s="489"/>
      <c r="L629" s="489"/>
      <c r="M629" s="489"/>
      <c r="N629" s="489"/>
    </row>
    <row r="630" spans="2:14" ht="86.25" customHeight="1">
      <c r="B630" s="67"/>
      <c r="C630" s="213" t="s">
        <v>336</v>
      </c>
      <c r="D630" s="134" t="s">
        <v>338</v>
      </c>
      <c r="E630" s="163"/>
      <c r="F630" s="163"/>
      <c r="G630" s="128">
        <v>2.0560600696539977</v>
      </c>
      <c r="H630" s="196">
        <f t="shared" si="41"/>
        <v>103.9955183230992</v>
      </c>
      <c r="I630" s="6"/>
      <c r="J630" s="489"/>
      <c r="K630" s="489"/>
      <c r="L630" s="489"/>
      <c r="M630" s="489"/>
      <c r="N630" s="489"/>
    </row>
    <row r="631" spans="2:14" ht="87.75" customHeight="1">
      <c r="B631" s="456"/>
      <c r="C631" s="36" t="s">
        <v>343</v>
      </c>
      <c r="D631" s="37"/>
      <c r="E631" s="161"/>
      <c r="F631" s="161"/>
      <c r="G631" s="121">
        <v>35.326850287691414</v>
      </c>
      <c r="H631" s="39">
        <f t="shared" si="41"/>
        <v>1786.8320875514316</v>
      </c>
      <c r="I631" s="6"/>
      <c r="J631" s="489"/>
      <c r="K631" s="489"/>
      <c r="L631" s="489"/>
      <c r="M631" s="489"/>
      <c r="N631" s="489"/>
    </row>
    <row r="632" spans="2:14" ht="22.4" customHeight="1">
      <c r="C632" s="37"/>
      <c r="D632" s="37"/>
      <c r="E632" s="161"/>
      <c r="F632" s="161"/>
      <c r="G632" s="121"/>
      <c r="H632" s="135"/>
      <c r="I632" s="6"/>
      <c r="J632" s="489"/>
      <c r="K632" s="489"/>
      <c r="L632" s="489"/>
      <c r="M632" s="489"/>
      <c r="N632" s="489"/>
    </row>
    <row r="633" spans="2:14" ht="22.4" customHeight="1">
      <c r="C633" s="37"/>
      <c r="D633" s="37"/>
      <c r="E633" s="161"/>
      <c r="F633" s="161"/>
      <c r="G633" s="121"/>
      <c r="H633" s="135"/>
      <c r="I633" s="6"/>
      <c r="J633" s="489"/>
      <c r="K633" s="489"/>
      <c r="L633" s="489"/>
      <c r="M633" s="489"/>
      <c r="N633" s="489"/>
    </row>
    <row r="634" spans="2:14" ht="22.4" customHeight="1">
      <c r="B634" s="206"/>
      <c r="C634" s="37"/>
      <c r="D634" s="37"/>
      <c r="E634" s="161"/>
      <c r="F634" s="161"/>
      <c r="G634" s="121"/>
      <c r="H634" s="135"/>
      <c r="I634" s="6"/>
      <c r="J634" s="489"/>
      <c r="K634" s="489"/>
      <c r="L634" s="489"/>
      <c r="M634" s="489"/>
      <c r="N634" s="489"/>
    </row>
    <row r="635" spans="2:14" ht="22.4" customHeight="1">
      <c r="B635" s="18" t="s">
        <v>355</v>
      </c>
      <c r="C635" s="19"/>
      <c r="D635" s="20"/>
      <c r="E635" s="20"/>
      <c r="F635" s="20"/>
      <c r="G635" s="21"/>
      <c r="H635" s="219"/>
      <c r="I635" s="6"/>
      <c r="J635" s="489"/>
      <c r="K635" s="489"/>
      <c r="L635" s="489"/>
      <c r="M635" s="489"/>
      <c r="N635" s="489"/>
    </row>
    <row r="636" spans="2:14" ht="22.4" customHeight="1">
      <c r="B636" s="30" t="s">
        <v>4</v>
      </c>
      <c r="C636" s="31" t="s">
        <v>5</v>
      </c>
      <c r="D636" s="30" t="s">
        <v>38</v>
      </c>
      <c r="E636" s="30" t="s">
        <v>301</v>
      </c>
      <c r="F636" s="30"/>
      <c r="G636" s="223" t="s">
        <v>113</v>
      </c>
      <c r="H636" s="224" t="s">
        <v>114</v>
      </c>
      <c r="I636" s="6"/>
      <c r="J636" s="489"/>
      <c r="K636" s="489"/>
      <c r="L636" s="489"/>
      <c r="M636" s="489"/>
      <c r="N636" s="489"/>
    </row>
    <row r="637" spans="2:14" ht="22.4" customHeight="1">
      <c r="B637" s="639"/>
      <c r="C637" s="36" t="s">
        <v>331</v>
      </c>
      <c r="D637" s="37"/>
      <c r="E637" s="161" t="s">
        <v>352</v>
      </c>
      <c r="F637" s="161"/>
      <c r="G637" s="121">
        <v>18.623913241666664</v>
      </c>
      <c r="H637" s="39">
        <f t="shared" ref="H637:H645" si="42">G637*$H$60</f>
        <v>941.99753176349986</v>
      </c>
      <c r="I637" s="6"/>
      <c r="J637" s="489"/>
      <c r="K637" s="505"/>
      <c r="L637" s="505"/>
      <c r="M637" s="489"/>
      <c r="N637" s="489"/>
    </row>
    <row r="638" spans="2:14" ht="22.4" customHeight="1">
      <c r="B638" s="640"/>
      <c r="C638" s="192" t="s">
        <v>356</v>
      </c>
      <c r="D638" s="37"/>
      <c r="E638" s="161" t="s">
        <v>325</v>
      </c>
      <c r="F638" s="161"/>
      <c r="G638" s="121">
        <v>45.258082481904765</v>
      </c>
      <c r="H638" s="39">
        <f t="shared" si="42"/>
        <v>2289.1538119347429</v>
      </c>
      <c r="I638" s="6"/>
      <c r="J638" s="489"/>
      <c r="K638" s="505"/>
      <c r="L638" s="505"/>
      <c r="M638" s="489"/>
      <c r="N638" s="489"/>
    </row>
    <row r="639" spans="2:14" ht="22.4" customHeight="1">
      <c r="B639" s="640"/>
      <c r="C639" s="37"/>
      <c r="D639" s="37"/>
      <c r="E639" s="161" t="s">
        <v>304</v>
      </c>
      <c r="F639" s="161"/>
      <c r="G639" s="121">
        <v>66.033578247142856</v>
      </c>
      <c r="H639" s="39">
        <f t="shared" si="42"/>
        <v>3339.9783877404857</v>
      </c>
      <c r="I639" s="6"/>
      <c r="J639" s="489"/>
      <c r="K639" s="505"/>
      <c r="L639" s="505"/>
      <c r="M639" s="489"/>
      <c r="N639" s="489"/>
    </row>
    <row r="640" spans="2:14" ht="87" customHeight="1">
      <c r="B640" s="67"/>
      <c r="C640" s="176" t="s">
        <v>357</v>
      </c>
      <c r="D640" s="177"/>
      <c r="E640" s="163"/>
      <c r="F640" s="163"/>
      <c r="G640" s="128">
        <v>16.289970150000002</v>
      </c>
      <c r="H640" s="196">
        <f t="shared" si="42"/>
        <v>823.94669018700006</v>
      </c>
      <c r="I640" s="6"/>
      <c r="J640" s="489"/>
      <c r="K640" s="505"/>
      <c r="L640" s="505"/>
      <c r="M640" s="489"/>
      <c r="N640" s="489"/>
    </row>
    <row r="641" spans="2:14" ht="85.5" customHeight="1">
      <c r="B641" s="67"/>
      <c r="C641" s="36" t="s">
        <v>334</v>
      </c>
      <c r="D641" s="37"/>
      <c r="E641" s="161"/>
      <c r="F641" s="161"/>
      <c r="G641" s="121">
        <v>14.410567578809529</v>
      </c>
      <c r="H641" s="39">
        <f t="shared" si="42"/>
        <v>728.88650813618597</v>
      </c>
      <c r="I641" s="6"/>
      <c r="J641" s="489"/>
      <c r="K641" s="505"/>
      <c r="L641" s="505"/>
      <c r="M641" s="489"/>
      <c r="N641" s="489"/>
    </row>
    <row r="642" spans="2:14" ht="86.25" customHeight="1">
      <c r="B642" s="67"/>
      <c r="C642" s="176" t="s">
        <v>335</v>
      </c>
      <c r="D642" s="177"/>
      <c r="E642" s="163"/>
      <c r="F642" s="163"/>
      <c r="G642" s="128">
        <v>21.04291256845238</v>
      </c>
      <c r="H642" s="196">
        <f t="shared" si="42"/>
        <v>1064.3505177123213</v>
      </c>
      <c r="I642" s="6"/>
      <c r="J642" s="489"/>
      <c r="K642" s="505"/>
      <c r="L642" s="505"/>
      <c r="M642" s="489"/>
      <c r="N642" s="489"/>
    </row>
    <row r="643" spans="2:14" ht="84.75" customHeight="1">
      <c r="B643" s="456"/>
      <c r="C643" s="36" t="s">
        <v>336</v>
      </c>
      <c r="D643" s="72" t="s">
        <v>337</v>
      </c>
      <c r="E643" s="161"/>
      <c r="F643" s="161"/>
      <c r="G643" s="121">
        <v>2.8966751432142859</v>
      </c>
      <c r="H643" s="39">
        <f t="shared" si="42"/>
        <v>146.51382874377856</v>
      </c>
      <c r="I643" s="6"/>
      <c r="J643" s="489"/>
      <c r="K643" s="505"/>
      <c r="L643" s="505"/>
      <c r="M643" s="489"/>
      <c r="N643" s="489"/>
    </row>
    <row r="644" spans="2:14" ht="81.75" customHeight="1">
      <c r="B644" s="67"/>
      <c r="C644" s="213" t="s">
        <v>336</v>
      </c>
      <c r="D644" s="134" t="s">
        <v>338</v>
      </c>
      <c r="E644" s="163"/>
      <c r="F644" s="163"/>
      <c r="G644" s="128">
        <v>2.7490175190476189</v>
      </c>
      <c r="H644" s="196">
        <f t="shared" si="42"/>
        <v>139.04530611342855</v>
      </c>
      <c r="I644" s="6"/>
      <c r="J644" s="489"/>
      <c r="K644" s="505"/>
      <c r="L644" s="505"/>
      <c r="M644" s="489"/>
      <c r="N644" s="489"/>
    </row>
    <row r="645" spans="2:14" ht="81.75" customHeight="1">
      <c r="B645" s="456"/>
      <c r="C645" s="36" t="s">
        <v>358</v>
      </c>
      <c r="D645" s="37"/>
      <c r="E645" s="161"/>
      <c r="F645" s="161"/>
      <c r="G645" s="121">
        <v>38.021497997976191</v>
      </c>
      <c r="H645" s="39">
        <f t="shared" si="42"/>
        <v>1923.1273687376356</v>
      </c>
      <c r="I645" s="6"/>
      <c r="J645" s="489"/>
      <c r="K645" s="505"/>
      <c r="L645" s="505"/>
      <c r="M645" s="489"/>
      <c r="N645" s="489"/>
    </row>
    <row r="646" spans="2:14" ht="22.4" customHeight="1">
      <c r="B646" s="206" t="s">
        <v>359</v>
      </c>
      <c r="C646" s="37"/>
      <c r="D646" s="37"/>
      <c r="E646" s="161"/>
      <c r="F646" s="161"/>
      <c r="G646" s="121"/>
      <c r="H646" s="135"/>
      <c r="I646" s="6"/>
      <c r="J646" s="489"/>
      <c r="K646" s="489"/>
      <c r="L646" s="489"/>
      <c r="M646" s="489"/>
      <c r="N646" s="489"/>
    </row>
    <row r="647" spans="2:14">
      <c r="B647" s="206" t="str">
        <f>B616</f>
        <v>⁹) Під замовлення. Термін поставки від 2-х тижнів.</v>
      </c>
      <c r="I647" s="6"/>
      <c r="J647" s="489"/>
      <c r="K647" s="489"/>
      <c r="L647" s="489"/>
      <c r="M647" s="489"/>
      <c r="N647" s="489"/>
    </row>
    <row r="648" spans="2:14" ht="39" customHeight="1">
      <c r="B648" s="117" t="s">
        <v>360</v>
      </c>
      <c r="C648" s="37"/>
      <c r="D648" s="37"/>
      <c r="E648" s="161"/>
      <c r="F648" s="161"/>
      <c r="G648" s="121"/>
      <c r="H648" s="135"/>
      <c r="I648" s="6"/>
      <c r="J648" s="489"/>
      <c r="K648" s="489"/>
      <c r="L648" s="489"/>
      <c r="M648" s="489"/>
      <c r="N648" s="489"/>
    </row>
    <row r="649" spans="2:14" ht="22.4" customHeight="1">
      <c r="B649" s="206"/>
      <c r="C649" s="37"/>
      <c r="D649" s="37"/>
      <c r="E649" s="161"/>
      <c r="F649" s="161"/>
      <c r="G649" s="121"/>
      <c r="H649" s="135"/>
      <c r="I649" s="6"/>
      <c r="J649" s="489"/>
      <c r="K649" s="489"/>
      <c r="L649" s="489"/>
      <c r="M649" s="489"/>
      <c r="N649" s="489"/>
    </row>
    <row r="650" spans="2:14" ht="22.4" customHeight="1">
      <c r="B650" s="206"/>
      <c r="C650" s="37"/>
      <c r="D650" s="37"/>
      <c r="E650" s="161"/>
      <c r="F650" s="161"/>
      <c r="G650" s="121"/>
      <c r="I650" s="6"/>
      <c r="J650" s="489"/>
      <c r="K650" s="489"/>
      <c r="L650" s="489"/>
      <c r="M650" s="489"/>
      <c r="N650" s="489"/>
    </row>
    <row r="651" spans="2:14" ht="22.4" customHeight="1">
      <c r="B651" s="18" t="s">
        <v>361</v>
      </c>
      <c r="C651" s="19"/>
      <c r="D651" s="20"/>
      <c r="E651" s="20"/>
      <c r="F651" s="20"/>
      <c r="G651" s="21"/>
      <c r="H651" s="21"/>
      <c r="I651" s="6"/>
      <c r="J651" s="489"/>
      <c r="K651" s="489"/>
      <c r="L651" s="489"/>
      <c r="M651" s="489"/>
      <c r="N651" s="489"/>
    </row>
    <row r="652" spans="2:14" ht="22.4" customHeight="1">
      <c r="B652" s="30" t="s">
        <v>4</v>
      </c>
      <c r="C652" s="31" t="s">
        <v>5</v>
      </c>
      <c r="D652" s="30" t="s">
        <v>38</v>
      </c>
      <c r="E652" s="30" t="s">
        <v>301</v>
      </c>
      <c r="F652" s="30"/>
      <c r="G652" s="66" t="s">
        <v>40</v>
      </c>
      <c r="H652" s="66" t="s">
        <v>41</v>
      </c>
      <c r="I652" s="6"/>
      <c r="J652" s="489"/>
      <c r="K652" s="489"/>
      <c r="L652" s="489"/>
      <c r="M652" s="489"/>
      <c r="N652" s="489"/>
    </row>
    <row r="653" spans="2:14" ht="22.4" customHeight="1">
      <c r="B653" s="639"/>
      <c r="C653" s="54" t="s">
        <v>362</v>
      </c>
      <c r="D653" s="37" t="s">
        <v>363</v>
      </c>
      <c r="E653" s="225" t="s">
        <v>364</v>
      </c>
      <c r="F653" s="161"/>
      <c r="G653" s="121">
        <v>0.97</v>
      </c>
      <c r="H653" s="39">
        <f>G653*$H$60</f>
        <v>49.062599999999996</v>
      </c>
      <c r="I653" s="6"/>
      <c r="J653" s="489"/>
      <c r="K653" s="489"/>
      <c r="L653" s="489"/>
      <c r="M653" s="489"/>
      <c r="N653" s="489"/>
    </row>
    <row r="654" spans="2:14" ht="22.4" customHeight="1">
      <c r="B654" s="640"/>
      <c r="C654" s="226" t="s">
        <v>365</v>
      </c>
      <c r="D654" s="37"/>
      <c r="E654" s="161"/>
      <c r="F654" s="161"/>
      <c r="G654" s="121"/>
      <c r="H654" s="68"/>
      <c r="I654" s="6"/>
      <c r="J654" s="489"/>
      <c r="K654" s="489"/>
      <c r="L654" s="489"/>
      <c r="M654" s="489"/>
      <c r="N654" s="489"/>
    </row>
    <row r="655" spans="2:14" ht="22.4" customHeight="1">
      <c r="B655" s="640"/>
      <c r="C655" s="226" t="s">
        <v>366</v>
      </c>
      <c r="D655" s="37"/>
      <c r="E655" s="161" t="s">
        <v>367</v>
      </c>
      <c r="F655" s="161"/>
      <c r="G655" s="121"/>
      <c r="H655" s="68"/>
      <c r="I655" s="6"/>
      <c r="J655" s="489"/>
      <c r="K655" s="489"/>
      <c r="L655" s="489"/>
      <c r="M655" s="489"/>
      <c r="N655" s="489"/>
    </row>
    <row r="656" spans="2:14" ht="22.4" customHeight="1">
      <c r="B656" s="646"/>
      <c r="C656" s="37" t="s">
        <v>368</v>
      </c>
      <c r="D656" s="70"/>
      <c r="E656" s="173" t="s">
        <v>369</v>
      </c>
      <c r="F656" s="173"/>
      <c r="G656" s="174"/>
      <c r="H656" s="175"/>
      <c r="I656" s="6"/>
      <c r="J656" s="489"/>
      <c r="K656" s="489"/>
      <c r="L656" s="489"/>
      <c r="M656" s="489"/>
      <c r="N656" s="489"/>
    </row>
    <row r="657" spans="2:14" ht="22.4" customHeight="1">
      <c r="B657" s="227" t="s">
        <v>370</v>
      </c>
      <c r="C657" s="37" t="s">
        <v>371</v>
      </c>
      <c r="D657" s="37"/>
      <c r="E657" s="161"/>
      <c r="F657" s="161"/>
      <c r="G657" s="121"/>
      <c r="H657" s="68"/>
      <c r="I657" s="6"/>
      <c r="J657" s="489"/>
      <c r="K657" s="489"/>
      <c r="L657" s="489"/>
      <c r="M657" s="489"/>
      <c r="N657" s="489"/>
    </row>
    <row r="658" spans="2:14" ht="22.4" customHeight="1">
      <c r="B658" s="228" t="s">
        <v>372</v>
      </c>
      <c r="C658" s="37"/>
      <c r="D658" s="37"/>
      <c r="E658" s="161"/>
      <c r="F658" s="161"/>
      <c r="G658" s="121"/>
      <c r="H658" s="135"/>
      <c r="I658" s="6"/>
      <c r="J658" s="489"/>
      <c r="K658" s="489"/>
      <c r="L658" s="489"/>
      <c r="M658" s="489"/>
      <c r="N658" s="489"/>
    </row>
    <row r="659" spans="2:14" ht="22.4" customHeight="1">
      <c r="B659" s="228" t="s">
        <v>373</v>
      </c>
      <c r="C659" s="37"/>
      <c r="D659" s="37"/>
      <c r="E659" s="161"/>
      <c r="F659" s="161"/>
      <c r="G659" s="121"/>
      <c r="H659" s="135"/>
      <c r="I659" s="6"/>
      <c r="J659" s="489"/>
      <c r="K659" s="489"/>
      <c r="L659" s="489"/>
      <c r="M659" s="489"/>
      <c r="N659" s="489"/>
    </row>
    <row r="660" spans="2:14" ht="22.4" customHeight="1">
      <c r="B660" s="228" t="s">
        <v>374</v>
      </c>
      <c r="I660" s="6"/>
      <c r="J660" s="489"/>
      <c r="K660" s="489"/>
      <c r="L660" s="489"/>
      <c r="M660" s="489"/>
      <c r="N660" s="489"/>
    </row>
    <row r="661" spans="2:14" ht="22.4" customHeight="1">
      <c r="B661" s="228" t="s">
        <v>375</v>
      </c>
      <c r="I661" s="6"/>
      <c r="J661" s="489"/>
      <c r="K661" s="489"/>
      <c r="L661" s="489"/>
      <c r="M661" s="489"/>
      <c r="N661" s="489"/>
    </row>
    <row r="662" spans="2:14" ht="22.4" customHeight="1">
      <c r="B662" s="645"/>
      <c r="C662" s="54" t="s">
        <v>362</v>
      </c>
      <c r="D662" s="37" t="s">
        <v>363</v>
      </c>
      <c r="E662" s="225" t="s">
        <v>364</v>
      </c>
      <c r="F662" s="161"/>
      <c r="G662" s="121">
        <v>1.1499999999999999</v>
      </c>
      <c r="H662" s="39">
        <f>G662*$H$60</f>
        <v>58.166999999999994</v>
      </c>
      <c r="I662" s="6"/>
      <c r="J662" s="489"/>
      <c r="K662" s="489"/>
      <c r="L662" s="489"/>
      <c r="M662" s="489"/>
      <c r="N662" s="489"/>
    </row>
    <row r="663" spans="2:14" ht="22.4" customHeight="1">
      <c r="B663" s="645"/>
      <c r="C663" s="226" t="s">
        <v>365</v>
      </c>
      <c r="D663" s="37"/>
      <c r="E663" s="161"/>
      <c r="F663" s="161"/>
      <c r="G663" s="121"/>
      <c r="H663" s="68"/>
      <c r="I663" s="6"/>
      <c r="J663" s="489"/>
      <c r="K663" s="489"/>
      <c r="L663" s="489"/>
      <c r="M663" s="489"/>
      <c r="N663" s="489"/>
    </row>
    <row r="664" spans="2:14" ht="22.4" customHeight="1">
      <c r="B664" s="645"/>
      <c r="C664" s="226" t="s">
        <v>1353</v>
      </c>
      <c r="D664" s="37"/>
      <c r="E664" s="161" t="s">
        <v>367</v>
      </c>
      <c r="F664" s="161"/>
      <c r="G664" s="121"/>
      <c r="H664" s="68"/>
      <c r="I664" s="6"/>
      <c r="J664" s="489"/>
      <c r="K664" s="489"/>
      <c r="L664" s="489"/>
      <c r="M664" s="489"/>
      <c r="N664" s="489"/>
    </row>
    <row r="665" spans="2:14" ht="22.4" customHeight="1">
      <c r="B665" s="647"/>
      <c r="C665" s="37" t="s">
        <v>368</v>
      </c>
      <c r="D665" s="70"/>
      <c r="E665" s="173" t="s">
        <v>369</v>
      </c>
      <c r="F665" s="173"/>
      <c r="G665" s="174"/>
      <c r="H665" s="175"/>
      <c r="I665" s="6"/>
      <c r="J665" s="489"/>
      <c r="K665" s="489"/>
      <c r="L665" s="489"/>
      <c r="M665" s="489"/>
      <c r="N665" s="489"/>
    </row>
    <row r="666" spans="2:14" ht="22.4" customHeight="1">
      <c r="B666" s="227" t="s">
        <v>370</v>
      </c>
      <c r="C666" s="37" t="s">
        <v>1355</v>
      </c>
      <c r="D666" s="37"/>
      <c r="E666" s="161"/>
      <c r="F666" s="161"/>
      <c r="G666" s="121"/>
      <c r="H666" s="68"/>
      <c r="I666" s="6"/>
      <c r="J666" s="489"/>
      <c r="K666" s="489"/>
      <c r="L666" s="489"/>
      <c r="M666" s="489"/>
      <c r="N666" s="489"/>
    </row>
    <row r="667" spans="2:14" ht="22.4" customHeight="1">
      <c r="B667" s="228" t="s">
        <v>372</v>
      </c>
      <c r="C667" s="37"/>
      <c r="D667" s="37"/>
      <c r="E667" s="161"/>
      <c r="F667" s="161"/>
      <c r="G667" s="121"/>
      <c r="H667" s="135"/>
      <c r="I667" s="6"/>
      <c r="J667" s="489"/>
      <c r="K667" s="489"/>
      <c r="L667" s="489"/>
      <c r="M667" s="489"/>
      <c r="N667" s="489"/>
    </row>
    <row r="668" spans="2:14" ht="22.4" customHeight="1">
      <c r="B668" s="228" t="s">
        <v>1354</v>
      </c>
      <c r="C668" s="37"/>
      <c r="D668" s="37"/>
      <c r="E668" s="161"/>
      <c r="F668" s="161"/>
      <c r="G668" s="121"/>
      <c r="H668" s="135"/>
      <c r="I668" s="6"/>
      <c r="J668" s="489"/>
      <c r="K668" s="489"/>
      <c r="L668" s="489"/>
      <c r="M668" s="489"/>
      <c r="N668" s="489"/>
    </row>
    <row r="669" spans="2:14" ht="22.4" customHeight="1">
      <c r="B669" s="228" t="s">
        <v>374</v>
      </c>
      <c r="I669" s="6"/>
      <c r="J669" s="489"/>
      <c r="K669" s="489"/>
      <c r="L669" s="489"/>
      <c r="M669" s="489"/>
      <c r="N669" s="489"/>
    </row>
    <row r="670" spans="2:14" ht="22.4" customHeight="1">
      <c r="B670" s="228" t="s">
        <v>379</v>
      </c>
      <c r="I670" s="6"/>
      <c r="J670" s="489"/>
      <c r="K670" s="489"/>
      <c r="L670" s="489"/>
      <c r="M670" s="489"/>
      <c r="N670" s="489"/>
    </row>
    <row r="671" spans="2:14" ht="22.4" customHeight="1">
      <c r="B671" s="67"/>
      <c r="C671" s="54" t="s">
        <v>362</v>
      </c>
      <c r="D671" s="37" t="s">
        <v>363</v>
      </c>
      <c r="E671" s="225" t="s">
        <v>364</v>
      </c>
      <c r="F671" s="161"/>
      <c r="G671" s="121">
        <v>1.25</v>
      </c>
      <c r="H671" s="39">
        <f>G671*$H$60</f>
        <v>63.224999999999994</v>
      </c>
      <c r="I671" s="6"/>
      <c r="J671" s="489"/>
      <c r="K671" s="489"/>
      <c r="L671" s="489"/>
      <c r="M671" s="489"/>
      <c r="N671" s="489"/>
    </row>
    <row r="672" spans="2:14" ht="22.4" customHeight="1">
      <c r="B672" s="161"/>
      <c r="C672" s="226" t="s">
        <v>365</v>
      </c>
      <c r="D672" s="37"/>
      <c r="E672" s="161"/>
      <c r="F672" s="161"/>
      <c r="G672" s="121"/>
      <c r="H672" s="68"/>
      <c r="I672" s="6"/>
      <c r="J672" s="489"/>
      <c r="K672" s="489"/>
      <c r="L672" s="489"/>
      <c r="M672" s="489"/>
      <c r="N672" s="489"/>
    </row>
    <row r="673" spans="2:14" ht="22.4" customHeight="1">
      <c r="B673" s="161"/>
      <c r="C673" s="226" t="s">
        <v>376</v>
      </c>
      <c r="D673" s="37"/>
      <c r="E673" s="161" t="s">
        <v>367</v>
      </c>
      <c r="F673" s="161"/>
      <c r="G673" s="121"/>
      <c r="H673" s="68"/>
      <c r="I673" s="6"/>
      <c r="J673" s="489"/>
      <c r="K673" s="489"/>
      <c r="L673" s="489"/>
      <c r="M673" s="489"/>
      <c r="N673" s="489"/>
    </row>
    <row r="674" spans="2:14" ht="22.4" customHeight="1">
      <c r="B674" s="173"/>
      <c r="C674" s="37" t="s">
        <v>368</v>
      </c>
      <c r="D674" s="70"/>
      <c r="E674" s="173" t="s">
        <v>369</v>
      </c>
      <c r="F674" s="173"/>
      <c r="G674" s="174"/>
      <c r="H674" s="175"/>
      <c r="I674" s="6"/>
      <c r="J674" s="489"/>
      <c r="K674" s="489"/>
      <c r="L674" s="489"/>
      <c r="M674" s="489"/>
      <c r="N674" s="489"/>
    </row>
    <row r="675" spans="2:14" ht="22.4" customHeight="1">
      <c r="B675" s="227" t="s">
        <v>370</v>
      </c>
      <c r="C675" s="37" t="s">
        <v>377</v>
      </c>
      <c r="D675" s="37"/>
      <c r="E675" s="161"/>
      <c r="F675" s="161"/>
      <c r="G675" s="121"/>
      <c r="H675" s="68"/>
      <c r="I675" s="6"/>
      <c r="J675" s="489"/>
      <c r="K675" s="489"/>
      <c r="L675" s="489"/>
      <c r="M675" s="489"/>
      <c r="N675" s="489"/>
    </row>
    <row r="676" spans="2:14" ht="22.4" customHeight="1">
      <c r="B676" s="228" t="s">
        <v>372</v>
      </c>
      <c r="C676" s="37"/>
      <c r="D676" s="37"/>
      <c r="E676" s="161"/>
      <c r="F676" s="161"/>
      <c r="G676" s="121"/>
      <c r="H676" s="135"/>
      <c r="I676" s="6"/>
      <c r="J676" s="489"/>
      <c r="K676" s="489"/>
      <c r="L676" s="489"/>
      <c r="M676" s="489"/>
      <c r="N676" s="489"/>
    </row>
    <row r="677" spans="2:14" ht="22.4" customHeight="1">
      <c r="B677" s="228" t="s">
        <v>378</v>
      </c>
      <c r="C677" s="37"/>
      <c r="D677" s="37"/>
      <c r="E677" s="161"/>
      <c r="F677" s="161"/>
      <c r="G677" s="121"/>
      <c r="H677" s="135"/>
      <c r="I677" s="6"/>
      <c r="J677" s="489"/>
      <c r="K677" s="489"/>
      <c r="L677" s="489"/>
      <c r="M677" s="489"/>
      <c r="N677" s="489"/>
    </row>
    <row r="678" spans="2:14" ht="22.4" customHeight="1">
      <c r="B678" s="228" t="s">
        <v>374</v>
      </c>
      <c r="I678" s="6"/>
      <c r="J678" s="489"/>
      <c r="K678" s="489"/>
      <c r="L678" s="489"/>
      <c r="M678" s="489"/>
      <c r="N678" s="489"/>
    </row>
    <row r="679" spans="2:14" ht="22.4" customHeight="1">
      <c r="B679" s="228" t="s">
        <v>379</v>
      </c>
      <c r="I679" s="6"/>
      <c r="J679" s="489"/>
      <c r="K679" s="489"/>
      <c r="L679" s="489"/>
      <c r="M679" s="489"/>
      <c r="N679" s="489"/>
    </row>
    <row r="680" spans="2:14" ht="22.4" customHeight="1">
      <c r="B680" s="639"/>
      <c r="C680" s="54" t="s">
        <v>380</v>
      </c>
      <c r="D680" s="37" t="s">
        <v>363</v>
      </c>
      <c r="E680" s="225" t="s">
        <v>364</v>
      </c>
      <c r="F680" s="161"/>
      <c r="G680" s="121">
        <v>0.7</v>
      </c>
      <c r="H680" s="39">
        <f>G680*$H$60</f>
        <v>35.405999999999999</v>
      </c>
      <c r="I680" s="6"/>
      <c r="J680" s="489"/>
      <c r="K680" s="489"/>
      <c r="L680" s="489"/>
      <c r="M680" s="489"/>
      <c r="N680" s="489"/>
    </row>
    <row r="681" spans="2:14" ht="22.4" customHeight="1">
      <c r="B681" s="640"/>
      <c r="C681" s="226" t="s">
        <v>365</v>
      </c>
      <c r="D681" s="37"/>
      <c r="E681" s="161"/>
      <c r="F681" s="161"/>
      <c r="G681" s="121"/>
      <c r="H681" s="68"/>
      <c r="I681" s="6"/>
      <c r="J681" s="489"/>
      <c r="K681" s="489"/>
      <c r="L681" s="489"/>
      <c r="M681" s="489"/>
      <c r="N681" s="489"/>
    </row>
    <row r="682" spans="2:14" ht="22.4" customHeight="1">
      <c r="B682" s="640"/>
      <c r="C682" s="226" t="s">
        <v>381</v>
      </c>
      <c r="D682" s="37"/>
      <c r="E682" s="161" t="s">
        <v>367</v>
      </c>
      <c r="F682" s="161"/>
      <c r="G682" s="121"/>
      <c r="H682" s="68"/>
      <c r="I682" s="6"/>
      <c r="J682" s="489"/>
      <c r="K682" s="489"/>
      <c r="L682" s="489"/>
      <c r="M682" s="489"/>
      <c r="N682" s="489"/>
    </row>
    <row r="683" spans="2:14" ht="22.4" customHeight="1">
      <c r="B683" s="646"/>
      <c r="C683" s="37" t="s">
        <v>368</v>
      </c>
      <c r="D683" s="70"/>
      <c r="E683" s="173" t="s">
        <v>369</v>
      </c>
      <c r="F683" s="173"/>
      <c r="G683" s="174"/>
      <c r="H683" s="175"/>
      <c r="I683" s="6"/>
      <c r="J683" s="489"/>
      <c r="K683" s="489"/>
      <c r="L683" s="489"/>
      <c r="M683" s="489"/>
      <c r="N683" s="489"/>
    </row>
    <row r="684" spans="2:14" ht="22.4" customHeight="1">
      <c r="B684" s="227" t="s">
        <v>370</v>
      </c>
      <c r="C684" s="37"/>
      <c r="D684" s="37"/>
      <c r="E684" s="161"/>
      <c r="F684" s="161"/>
      <c r="G684" s="121"/>
      <c r="H684" s="68"/>
      <c r="I684" s="6"/>
      <c r="J684" s="489"/>
      <c r="K684" s="489"/>
      <c r="L684" s="489"/>
      <c r="M684" s="489"/>
      <c r="N684" s="489"/>
    </row>
    <row r="685" spans="2:14" ht="22.4" customHeight="1">
      <c r="B685" s="228" t="s">
        <v>382</v>
      </c>
      <c r="C685" s="37"/>
      <c r="D685" s="37"/>
      <c r="E685" s="161"/>
      <c r="F685" s="161"/>
      <c r="G685" s="121"/>
      <c r="H685" s="135"/>
      <c r="I685" s="6"/>
      <c r="J685" s="489"/>
      <c r="K685" s="489"/>
      <c r="L685" s="489"/>
      <c r="M685" s="489"/>
      <c r="N685" s="489"/>
    </row>
    <row r="686" spans="2:14" ht="22.4" customHeight="1">
      <c r="B686" s="228" t="s">
        <v>383</v>
      </c>
      <c r="C686" s="37"/>
      <c r="D686" s="37"/>
      <c r="E686" s="161"/>
      <c r="F686" s="161"/>
      <c r="G686" s="121"/>
      <c r="H686" s="135"/>
      <c r="I686" s="6"/>
      <c r="J686" s="489"/>
      <c r="K686" s="489"/>
      <c r="L686" s="489"/>
      <c r="M686" s="489"/>
      <c r="N686" s="489"/>
    </row>
    <row r="687" spans="2:14" ht="22.4" customHeight="1">
      <c r="B687" s="228" t="s">
        <v>384</v>
      </c>
      <c r="I687" s="6"/>
      <c r="J687" s="489"/>
      <c r="K687" s="489"/>
      <c r="L687" s="489"/>
      <c r="M687" s="489"/>
      <c r="N687" s="489"/>
    </row>
    <row r="688" spans="2:14" ht="22.4" customHeight="1">
      <c r="B688" s="228" t="s">
        <v>375</v>
      </c>
      <c r="C688" s="4"/>
      <c r="D688" s="4"/>
      <c r="I688" s="6"/>
      <c r="J688" s="489"/>
      <c r="K688" s="489"/>
      <c r="L688" s="489"/>
      <c r="M688" s="489"/>
      <c r="N688" s="489"/>
    </row>
    <row r="689" spans="2:14" ht="22.4" customHeight="1">
      <c r="B689" s="666"/>
      <c r="C689" s="621" t="s">
        <v>1356</v>
      </c>
      <c r="D689" s="4"/>
      <c r="E689" s="665" t="s">
        <v>1357</v>
      </c>
      <c r="G689" s="121"/>
      <c r="H689" s="39">
        <f>G689*$H$60</f>
        <v>0</v>
      </c>
      <c r="I689" s="6"/>
      <c r="J689" s="489"/>
      <c r="K689" s="489"/>
      <c r="L689" s="489"/>
      <c r="M689" s="489"/>
      <c r="N689" s="489"/>
    </row>
    <row r="690" spans="2:14" ht="22.4" customHeight="1">
      <c r="B690" s="666"/>
      <c r="C690" s="621" t="s">
        <v>1366</v>
      </c>
      <c r="D690" s="4"/>
      <c r="E690" s="665"/>
      <c r="I690" s="6"/>
      <c r="J690" s="489"/>
      <c r="K690" s="489"/>
      <c r="L690" s="489"/>
      <c r="M690" s="489"/>
      <c r="N690" s="489"/>
    </row>
    <row r="691" spans="2:14" ht="22.4" customHeight="1">
      <c r="B691" s="666"/>
      <c r="C691" s="37" t="s">
        <v>1367</v>
      </c>
      <c r="D691" s="4"/>
      <c r="I691" s="6"/>
      <c r="J691" s="489"/>
      <c r="K691" s="489"/>
      <c r="L691" s="489"/>
      <c r="M691" s="489"/>
      <c r="N691" s="489"/>
    </row>
    <row r="692" spans="2:14" ht="22.4" customHeight="1">
      <c r="B692" s="666"/>
      <c r="C692" s="4"/>
      <c r="D692" s="4"/>
      <c r="I692" s="6"/>
      <c r="J692" s="489"/>
      <c r="K692" s="489"/>
      <c r="L692" s="489"/>
      <c r="M692" s="489"/>
      <c r="N692" s="489"/>
    </row>
    <row r="693" spans="2:14" ht="22.4" customHeight="1">
      <c r="B693" s="228" t="s">
        <v>370</v>
      </c>
      <c r="C693" s="4"/>
      <c r="D693" s="4"/>
      <c r="I693" s="6"/>
      <c r="J693" s="489"/>
      <c r="K693" s="489"/>
      <c r="L693" s="489"/>
      <c r="M693" s="489"/>
      <c r="N693" s="489"/>
    </row>
    <row r="694" spans="2:14" ht="22.4" customHeight="1">
      <c r="B694" s="228" t="s">
        <v>1358</v>
      </c>
      <c r="C694" s="4"/>
      <c r="D694" s="4"/>
      <c r="I694" s="6"/>
      <c r="J694" s="489"/>
      <c r="K694" s="489"/>
      <c r="L694" s="489"/>
      <c r="M694" s="489"/>
      <c r="N694" s="489"/>
    </row>
    <row r="695" spans="2:14" ht="22.4" customHeight="1">
      <c r="B695" s="228" t="s">
        <v>1359</v>
      </c>
      <c r="C695" s="4"/>
      <c r="D695" s="4"/>
      <c r="I695" s="6"/>
      <c r="J695" s="489"/>
      <c r="K695" s="489"/>
      <c r="L695" s="489"/>
      <c r="M695" s="489"/>
      <c r="N695" s="489"/>
    </row>
    <row r="696" spans="2:14" ht="22.4" customHeight="1">
      <c r="B696" s="228" t="s">
        <v>1360</v>
      </c>
      <c r="C696" s="4"/>
      <c r="D696" s="4"/>
      <c r="I696" s="6"/>
      <c r="J696" s="489"/>
      <c r="K696" s="489"/>
      <c r="L696" s="489"/>
      <c r="M696" s="489"/>
      <c r="N696" s="489"/>
    </row>
    <row r="697" spans="2:14" ht="22.4" customHeight="1">
      <c r="B697" s="228" t="s">
        <v>1361</v>
      </c>
      <c r="C697" s="100"/>
      <c r="D697" s="100"/>
      <c r="E697" s="100"/>
      <c r="I697" s="6"/>
      <c r="J697" s="489"/>
      <c r="K697" s="489"/>
      <c r="L697" s="489"/>
      <c r="M697" s="489"/>
      <c r="N697" s="489"/>
    </row>
    <row r="698" spans="2:14" ht="22.4" customHeight="1">
      <c r="B698" s="228"/>
      <c r="C698" s="97" t="s">
        <v>385</v>
      </c>
      <c r="E698" s="225" t="s">
        <v>364</v>
      </c>
      <c r="G698" s="121">
        <v>8.51</v>
      </c>
      <c r="H698" s="39">
        <f>G698*$H$60</f>
        <v>430.43579999999997</v>
      </c>
      <c r="I698" s="6"/>
      <c r="J698" s="489"/>
      <c r="K698" s="489"/>
      <c r="L698" s="489"/>
      <c r="M698" s="489"/>
      <c r="N698" s="489"/>
    </row>
    <row r="699" spans="2:14" ht="22.4" customHeight="1">
      <c r="B699" s="228"/>
      <c r="C699" s="656" t="s">
        <v>386</v>
      </c>
      <c r="D699" s="116" t="s">
        <v>387</v>
      </c>
      <c r="I699" s="6"/>
      <c r="J699" s="489"/>
      <c r="K699" s="489"/>
      <c r="L699" s="489"/>
      <c r="M699" s="489"/>
      <c r="N699" s="489"/>
    </row>
    <row r="700" spans="2:14" ht="22.4" customHeight="1">
      <c r="B700" s="228"/>
      <c r="C700" s="656"/>
      <c r="I700" s="6"/>
      <c r="J700" s="489"/>
      <c r="K700" s="489"/>
      <c r="L700" s="489"/>
      <c r="M700" s="489"/>
      <c r="N700" s="489"/>
    </row>
    <row r="701" spans="2:14" ht="22.4" customHeight="1">
      <c r="B701" s="228"/>
      <c r="I701" s="6"/>
      <c r="J701" s="489"/>
      <c r="K701" s="489"/>
      <c r="L701" s="489"/>
      <c r="M701" s="489"/>
      <c r="N701" s="489"/>
    </row>
    <row r="702" spans="2:14" ht="44.65" customHeight="1">
      <c r="B702" s="117" t="s">
        <v>388</v>
      </c>
      <c r="C702" s="15"/>
      <c r="D702" s="172"/>
      <c r="I702" s="6"/>
      <c r="J702" s="489"/>
      <c r="K702" s="489"/>
      <c r="L702" s="489"/>
      <c r="M702" s="489"/>
      <c r="N702" s="489"/>
    </row>
    <row r="703" spans="2:14" ht="22.4" customHeight="1">
      <c r="B703" s="14"/>
      <c r="C703" s="172"/>
      <c r="I703" s="6"/>
      <c r="J703" s="489"/>
      <c r="K703" s="489"/>
      <c r="L703" s="489"/>
      <c r="M703" s="489"/>
      <c r="N703" s="489"/>
    </row>
    <row r="704" spans="2:14" ht="22.4" customHeight="1">
      <c r="B704" s="18"/>
      <c r="C704" s="19"/>
      <c r="D704" s="20"/>
      <c r="E704" s="20"/>
      <c r="F704" s="20"/>
      <c r="G704" s="21"/>
      <c r="H704" s="21"/>
      <c r="I704" s="6"/>
      <c r="J704" s="489"/>
      <c r="K704" s="489"/>
      <c r="L704" s="489"/>
      <c r="M704" s="489"/>
      <c r="N704" s="489"/>
    </row>
    <row r="705" spans="2:14" ht="22.4" customHeight="1" thickBot="1">
      <c r="B705" s="30" t="s">
        <v>4</v>
      </c>
      <c r="C705" s="31" t="s">
        <v>5</v>
      </c>
      <c r="D705" s="30" t="s">
        <v>38</v>
      </c>
      <c r="E705" s="30" t="s">
        <v>301</v>
      </c>
      <c r="F705" s="391" t="s">
        <v>389</v>
      </c>
      <c r="G705" s="66" t="s">
        <v>113</v>
      </c>
      <c r="H705" s="66" t="s">
        <v>114</v>
      </c>
      <c r="I705" s="6"/>
      <c r="J705" s="489"/>
      <c r="K705" s="489"/>
      <c r="L705" s="489"/>
      <c r="M705" s="489"/>
      <c r="N705" s="489"/>
    </row>
    <row r="706" spans="2:14" ht="22.4" customHeight="1" thickTop="1" thickBot="1">
      <c r="B706" s="649" t="s">
        <v>390</v>
      </c>
      <c r="C706" s="472" t="s">
        <v>391</v>
      </c>
      <c r="D706" s="351" t="s">
        <v>392</v>
      </c>
      <c r="E706" s="351" t="s">
        <v>393</v>
      </c>
      <c r="F706" s="392">
        <v>502</v>
      </c>
      <c r="G706" s="390">
        <v>43.245728718189859</v>
      </c>
      <c r="H706" s="352">
        <f>G706*$H$60</f>
        <v>2187.3689585660431</v>
      </c>
      <c r="I706" s="6"/>
      <c r="J706" s="489"/>
      <c r="K706" s="489"/>
      <c r="L706" s="489"/>
      <c r="M706" s="489"/>
      <c r="N706" s="489"/>
    </row>
    <row r="707" spans="2:14" ht="22.4" customHeight="1" thickTop="1" thickBot="1">
      <c r="B707" s="650"/>
      <c r="C707" s="472" t="s">
        <v>394</v>
      </c>
      <c r="D707" s="351" t="s">
        <v>395</v>
      </c>
      <c r="E707" s="351" t="s">
        <v>396</v>
      </c>
      <c r="F707" s="392">
        <v>502</v>
      </c>
      <c r="G707" s="390">
        <v>20.167399999999997</v>
      </c>
      <c r="H707" s="352">
        <f t="shared" ref="H707:H710" si="43">G707*$H$60</f>
        <v>1020.0670919999998</v>
      </c>
      <c r="I707" s="6"/>
      <c r="J707" s="489"/>
      <c r="K707" s="489"/>
      <c r="L707" s="489"/>
      <c r="M707" s="489"/>
      <c r="N707" s="489"/>
    </row>
    <row r="708" spans="2:14" ht="22.4" customHeight="1" thickTop="1" thickBot="1">
      <c r="B708" s="650"/>
      <c r="C708" s="353" t="s">
        <v>1234</v>
      </c>
      <c r="D708" s="354" t="s">
        <v>397</v>
      </c>
      <c r="E708" s="354" t="s">
        <v>1255</v>
      </c>
      <c r="F708" s="393">
        <v>510</v>
      </c>
      <c r="G708" s="493">
        <v>72.554366834462684</v>
      </c>
      <c r="H708" s="355">
        <f t="shared" si="43"/>
        <v>3669.7998744871225</v>
      </c>
      <c r="I708" s="6"/>
      <c r="J708" s="489"/>
      <c r="K708" s="489"/>
      <c r="L708" s="489"/>
      <c r="M708" s="489"/>
      <c r="N708" s="489"/>
    </row>
    <row r="709" spans="2:14" ht="22.4" customHeight="1" thickTop="1" thickBot="1">
      <c r="B709" s="650"/>
      <c r="C709" s="353" t="s">
        <v>1238</v>
      </c>
      <c r="D709" s="354" t="s">
        <v>398</v>
      </c>
      <c r="E709" s="354" t="s">
        <v>1256</v>
      </c>
      <c r="F709" s="393">
        <v>510</v>
      </c>
      <c r="G709" s="493">
        <v>44.710001132272879</v>
      </c>
      <c r="H709" s="355">
        <f t="shared" si="43"/>
        <v>2261.4318572703623</v>
      </c>
      <c r="I709" s="6"/>
      <c r="J709" s="489"/>
      <c r="K709" s="489"/>
      <c r="L709" s="489"/>
      <c r="M709" s="489"/>
      <c r="N709" s="489"/>
    </row>
    <row r="710" spans="2:14" ht="22.4" customHeight="1" thickTop="1" thickBot="1">
      <c r="B710" s="650"/>
      <c r="C710" s="353" t="s">
        <v>1235</v>
      </c>
      <c r="D710" s="354" t="s">
        <v>399</v>
      </c>
      <c r="E710" s="354" t="s">
        <v>1257</v>
      </c>
      <c r="F710" s="393">
        <v>510</v>
      </c>
      <c r="G710" s="493">
        <v>32.636048099768303</v>
      </c>
      <c r="H710" s="355">
        <f t="shared" si="43"/>
        <v>1650.7313128862806</v>
      </c>
      <c r="I710" s="6"/>
      <c r="J710" s="489"/>
      <c r="K710" s="489"/>
      <c r="L710" s="489"/>
      <c r="M710" s="489"/>
      <c r="N710" s="489"/>
    </row>
    <row r="711" spans="2:14" ht="22.4" customHeight="1" thickTop="1" thickBot="1">
      <c r="B711" s="650"/>
      <c r="C711" s="323" t="s">
        <v>400</v>
      </c>
      <c r="D711" s="351" t="s">
        <v>401</v>
      </c>
      <c r="E711" s="351" t="s">
        <v>402</v>
      </c>
      <c r="F711" s="392">
        <v>402</v>
      </c>
      <c r="G711" s="390">
        <v>43.878479919750625</v>
      </c>
      <c r="H711" s="352">
        <f t="shared" ref="H711:H724" si="44">G711*$H$60</f>
        <v>2219.3735143409867</v>
      </c>
      <c r="I711" s="6"/>
      <c r="J711" s="489"/>
      <c r="K711" s="489"/>
      <c r="L711" s="489"/>
      <c r="M711" s="489"/>
      <c r="N711" s="489"/>
    </row>
    <row r="712" spans="2:14" ht="24.75" customHeight="1" thickTop="1" thickBot="1">
      <c r="B712" s="650"/>
      <c r="C712" s="323" t="s">
        <v>403</v>
      </c>
      <c r="D712" s="351" t="s">
        <v>404</v>
      </c>
      <c r="E712" s="351" t="s">
        <v>405</v>
      </c>
      <c r="F712" s="392">
        <v>403</v>
      </c>
      <c r="G712" s="390">
        <v>100.99106716931777</v>
      </c>
      <c r="H712" s="352">
        <f t="shared" si="44"/>
        <v>5108.1281774240924</v>
      </c>
      <c r="I712" s="6"/>
      <c r="J712" s="489"/>
      <c r="K712" s="489"/>
      <c r="L712" s="489"/>
      <c r="M712" s="489"/>
      <c r="N712" s="489"/>
    </row>
    <row r="713" spans="2:14" ht="24.75" customHeight="1" thickTop="1" thickBot="1">
      <c r="B713" s="650"/>
      <c r="C713" s="323" t="s">
        <v>406</v>
      </c>
      <c r="D713" s="351" t="s">
        <v>407</v>
      </c>
      <c r="E713" s="351" t="s">
        <v>408</v>
      </c>
      <c r="F713" s="392">
        <v>404</v>
      </c>
      <c r="G713" s="390">
        <v>107.43187809117352</v>
      </c>
      <c r="H713" s="352">
        <f t="shared" si="44"/>
        <v>5433.9043938515561</v>
      </c>
      <c r="I713" s="6"/>
      <c r="J713" s="489"/>
      <c r="K713" s="489"/>
      <c r="L713" s="489"/>
      <c r="M713" s="489"/>
      <c r="N713" s="489"/>
    </row>
    <row r="714" spans="2:14" ht="24.75" customHeight="1" thickTop="1" thickBot="1">
      <c r="B714" s="650"/>
      <c r="C714" s="323" t="s">
        <v>409</v>
      </c>
      <c r="D714" s="351" t="s">
        <v>410</v>
      </c>
      <c r="E714" s="351" t="s">
        <v>411</v>
      </c>
      <c r="F714" s="392">
        <v>478</v>
      </c>
      <c r="G714" s="390">
        <v>50.392173178958906</v>
      </c>
      <c r="H714" s="352">
        <f t="shared" si="44"/>
        <v>2548.8361193917412</v>
      </c>
      <c r="I714" s="6"/>
      <c r="J714" s="489"/>
      <c r="K714" s="489"/>
      <c r="L714" s="489"/>
      <c r="M714" s="489"/>
      <c r="N714" s="489"/>
    </row>
    <row r="715" spans="2:14" ht="24.75" customHeight="1" thickTop="1" thickBot="1">
      <c r="B715" s="650"/>
      <c r="C715" s="323" t="s">
        <v>412</v>
      </c>
      <c r="D715" s="351" t="s">
        <v>413</v>
      </c>
      <c r="E715" s="351" t="s">
        <v>414</v>
      </c>
      <c r="F715" s="392">
        <v>672</v>
      </c>
      <c r="G715" s="390">
        <v>70.035950795580504</v>
      </c>
      <c r="H715" s="352">
        <f t="shared" si="44"/>
        <v>3542.4183912404619</v>
      </c>
      <c r="I715" s="6"/>
      <c r="J715" s="489"/>
      <c r="K715" s="489"/>
      <c r="L715" s="489"/>
      <c r="M715" s="489"/>
      <c r="N715" s="489"/>
    </row>
    <row r="716" spans="2:14" ht="24.75" customHeight="1" thickTop="1" thickBot="1">
      <c r="B716" s="650"/>
      <c r="C716" s="323" t="s">
        <v>415</v>
      </c>
      <c r="D716" s="351" t="s">
        <v>416</v>
      </c>
      <c r="E716" s="351" t="s">
        <v>417</v>
      </c>
      <c r="F716" s="392">
        <v>481</v>
      </c>
      <c r="G716" s="390">
        <v>110.20471974408636</v>
      </c>
      <c r="H716" s="352">
        <f t="shared" si="44"/>
        <v>5574.1547246558875</v>
      </c>
      <c r="I716" s="6"/>
      <c r="J716" s="489"/>
      <c r="K716" s="489"/>
      <c r="L716" s="489"/>
      <c r="M716" s="489"/>
      <c r="N716" s="489"/>
    </row>
    <row r="717" spans="2:14" ht="24.75" customHeight="1" thickTop="1" thickBot="1">
      <c r="B717" s="650"/>
      <c r="C717" s="356" t="s">
        <v>1261</v>
      </c>
      <c r="D717" s="354" t="s">
        <v>419</v>
      </c>
      <c r="E717" s="354" t="s">
        <v>420</v>
      </c>
      <c r="F717" s="393">
        <v>33</v>
      </c>
      <c r="G717" s="493">
        <v>75.657829272274881</v>
      </c>
      <c r="H717" s="355">
        <f t="shared" si="44"/>
        <v>3826.7730045916633</v>
      </c>
      <c r="I717" s="6"/>
      <c r="J717" s="489"/>
      <c r="K717" s="489"/>
      <c r="L717" s="489"/>
      <c r="M717" s="489"/>
      <c r="N717" s="489"/>
    </row>
    <row r="718" spans="2:14" ht="24.75" customHeight="1" thickTop="1" thickBot="1">
      <c r="B718" s="650"/>
      <c r="C718" s="356" t="s">
        <v>1260</v>
      </c>
      <c r="D718" s="354" t="s">
        <v>422</v>
      </c>
      <c r="E718" s="354" t="s">
        <v>423</v>
      </c>
      <c r="F718" s="393">
        <v>508</v>
      </c>
      <c r="G718" s="493">
        <v>23.189834612174732</v>
      </c>
      <c r="H718" s="355">
        <f t="shared" si="44"/>
        <v>1172.9418346837979</v>
      </c>
      <c r="I718" s="6"/>
      <c r="J718" s="489"/>
      <c r="K718" s="489"/>
      <c r="L718" s="489"/>
      <c r="M718" s="489"/>
      <c r="N718" s="489"/>
    </row>
    <row r="719" spans="2:14" ht="24.75" customHeight="1" thickTop="1" thickBot="1">
      <c r="B719" s="650"/>
      <c r="C719" s="356" t="s">
        <v>1259</v>
      </c>
      <c r="D719" s="354" t="s">
        <v>425</v>
      </c>
      <c r="E719" s="354" t="s">
        <v>426</v>
      </c>
      <c r="F719" s="393">
        <v>941</v>
      </c>
      <c r="G719" s="493">
        <v>131.4896750845468</v>
      </c>
      <c r="H719" s="355">
        <f t="shared" si="44"/>
        <v>6650.7477657763775</v>
      </c>
      <c r="I719" s="6"/>
      <c r="J719" s="489"/>
      <c r="K719" s="489"/>
      <c r="L719" s="489"/>
      <c r="M719" s="489"/>
      <c r="N719" s="489"/>
    </row>
    <row r="720" spans="2:14" ht="24.75" customHeight="1" thickTop="1" thickBot="1">
      <c r="B720" s="650"/>
      <c r="C720" s="356" t="s">
        <v>1259</v>
      </c>
      <c r="D720" s="354" t="s">
        <v>427</v>
      </c>
      <c r="E720" s="354" t="s">
        <v>428</v>
      </c>
      <c r="F720" s="393">
        <v>942</v>
      </c>
      <c r="G720" s="493">
        <v>315.90451585440513</v>
      </c>
      <c r="H720" s="355">
        <f t="shared" si="44"/>
        <v>15978.450411915812</v>
      </c>
      <c r="I720" s="6"/>
      <c r="J720" s="489"/>
      <c r="K720" s="489"/>
      <c r="L720" s="489"/>
      <c r="M720" s="489"/>
      <c r="N720" s="489"/>
    </row>
    <row r="721" spans="2:14" ht="24.75" customHeight="1" thickTop="1" thickBot="1">
      <c r="B721" s="650"/>
      <c r="C721" s="356" t="s">
        <v>1259</v>
      </c>
      <c r="D721" s="354" t="s">
        <v>429</v>
      </c>
      <c r="E721" s="354" t="s">
        <v>430</v>
      </c>
      <c r="F721" s="393">
        <v>943</v>
      </c>
      <c r="G721" s="493">
        <v>29.16287344156774</v>
      </c>
      <c r="H721" s="355">
        <f t="shared" si="44"/>
        <v>1475.0581386744961</v>
      </c>
      <c r="I721" s="6"/>
      <c r="J721" s="489"/>
      <c r="K721" s="489"/>
      <c r="L721" s="489"/>
      <c r="M721" s="489"/>
      <c r="N721" s="489"/>
    </row>
    <row r="722" spans="2:14" ht="24.75" customHeight="1" thickTop="1" thickBot="1">
      <c r="B722" s="650"/>
      <c r="C722" s="356" t="s">
        <v>1259</v>
      </c>
      <c r="D722" s="354" t="s">
        <v>431</v>
      </c>
      <c r="E722" s="354" t="s">
        <v>432</v>
      </c>
      <c r="F722" s="393">
        <v>944</v>
      </c>
      <c r="G722" s="493">
        <v>13.542863413510045</v>
      </c>
      <c r="H722" s="355">
        <f t="shared" si="44"/>
        <v>684.99803145533804</v>
      </c>
      <c r="I722" s="6"/>
      <c r="J722" s="489"/>
      <c r="K722" s="489"/>
      <c r="L722" s="489"/>
      <c r="M722" s="489"/>
      <c r="N722" s="489"/>
    </row>
    <row r="723" spans="2:14" ht="24.75" customHeight="1" thickTop="1" thickBot="1">
      <c r="B723" s="650"/>
      <c r="C723" s="323" t="s">
        <v>1258</v>
      </c>
      <c r="D723" s="351" t="s">
        <v>434</v>
      </c>
      <c r="E723" s="351" t="s">
        <v>435</v>
      </c>
      <c r="F723" s="392">
        <v>120</v>
      </c>
      <c r="G723" s="390">
        <v>29.556438063271504</v>
      </c>
      <c r="H723" s="352">
        <f t="shared" si="44"/>
        <v>1494.9646372402726</v>
      </c>
      <c r="I723" s="6"/>
      <c r="J723" s="489"/>
      <c r="K723" s="489"/>
      <c r="L723" s="489"/>
      <c r="M723" s="489"/>
      <c r="N723" s="489"/>
    </row>
    <row r="724" spans="2:14" ht="24.75" customHeight="1" thickTop="1" thickBot="1">
      <c r="B724" s="650"/>
      <c r="C724" s="323" t="s">
        <v>436</v>
      </c>
      <c r="D724" s="351" t="s">
        <v>437</v>
      </c>
      <c r="E724" s="351" t="s">
        <v>438</v>
      </c>
      <c r="F724" s="392">
        <v>130</v>
      </c>
      <c r="G724" s="390">
        <v>5.9246714600590424</v>
      </c>
      <c r="H724" s="352">
        <f t="shared" si="44"/>
        <v>299.66988244978637</v>
      </c>
      <c r="I724" s="6"/>
      <c r="J724" s="489"/>
      <c r="K724" s="489"/>
      <c r="L724" s="489"/>
      <c r="M724" s="489"/>
      <c r="N724" s="489"/>
    </row>
    <row r="725" spans="2:14" ht="24.75" customHeight="1" thickTop="1" thickBot="1">
      <c r="B725" s="650"/>
      <c r="C725" s="394" t="s">
        <v>439</v>
      </c>
      <c r="D725" s="395" t="s">
        <v>440</v>
      </c>
      <c r="E725" s="396" t="s">
        <v>441</v>
      </c>
      <c r="F725" s="392">
        <v>500</v>
      </c>
      <c r="G725" s="390">
        <v>35.719633536484345</v>
      </c>
      <c r="H725" s="352">
        <f t="shared" ref="H725:H734" si="45">G725*$H$60</f>
        <v>1806.6990642753781</v>
      </c>
      <c r="I725" s="6"/>
      <c r="J725" s="489"/>
      <c r="K725" s="489"/>
      <c r="L725" s="489"/>
      <c r="M725" s="489"/>
      <c r="N725" s="489"/>
    </row>
    <row r="726" spans="2:14" ht="24.75" customHeight="1" thickTop="1" thickBot="1">
      <c r="B726" s="650"/>
      <c r="C726" s="434" t="s">
        <v>442</v>
      </c>
      <c r="D726" s="435" t="s">
        <v>443</v>
      </c>
      <c r="E726" s="436" t="s">
        <v>444</v>
      </c>
      <c r="F726" s="393">
        <v>104</v>
      </c>
      <c r="G726" s="493">
        <v>30.254783368449566</v>
      </c>
      <c r="H726" s="355">
        <f t="shared" si="45"/>
        <v>1530.2869427761789</v>
      </c>
      <c r="I726" s="6"/>
      <c r="J726" s="489"/>
      <c r="K726" s="489"/>
      <c r="L726" s="489"/>
      <c r="M726" s="489"/>
      <c r="N726" s="489"/>
    </row>
    <row r="727" spans="2:14" ht="24.75" customHeight="1" thickTop="1" thickBot="1">
      <c r="B727" s="650"/>
      <c r="C727" s="434" t="s">
        <v>445</v>
      </c>
      <c r="D727" s="435" t="s">
        <v>446</v>
      </c>
      <c r="E727" s="436" t="s">
        <v>447</v>
      </c>
      <c r="F727" s="393">
        <v>105</v>
      </c>
      <c r="G727" s="493">
        <v>18.819544637834607</v>
      </c>
      <c r="H727" s="355">
        <f t="shared" si="45"/>
        <v>951.89256778167442</v>
      </c>
      <c r="I727" s="6"/>
      <c r="J727" s="489"/>
      <c r="K727" s="489"/>
      <c r="L727" s="489"/>
      <c r="M727" s="489"/>
      <c r="N727" s="489"/>
    </row>
    <row r="728" spans="2:14" ht="24.75" customHeight="1" thickTop="1" thickBot="1">
      <c r="B728" s="650"/>
      <c r="C728" s="434" t="s">
        <v>448</v>
      </c>
      <c r="D728" s="435" t="s">
        <v>449</v>
      </c>
      <c r="E728" s="436" t="s">
        <v>450</v>
      </c>
      <c r="F728" s="393">
        <v>101</v>
      </c>
      <c r="G728" s="493">
        <v>26.99561775538421</v>
      </c>
      <c r="H728" s="355">
        <f t="shared" si="45"/>
        <v>1365.4383460673332</v>
      </c>
      <c r="I728" s="6"/>
      <c r="J728" s="489"/>
      <c r="K728" s="489"/>
      <c r="L728" s="489"/>
      <c r="M728" s="489"/>
      <c r="N728" s="489"/>
    </row>
    <row r="729" spans="2:14" ht="24.75" customHeight="1" thickTop="1" thickBot="1">
      <c r="B729" s="650"/>
      <c r="C729" s="434" t="s">
        <v>451</v>
      </c>
      <c r="D729" s="435" t="s">
        <v>452</v>
      </c>
      <c r="E729" s="436" t="s">
        <v>453</v>
      </c>
      <c r="F729" s="393"/>
      <c r="G729" s="493">
        <v>50.843637919238574</v>
      </c>
      <c r="H729" s="355">
        <f t="shared" si="45"/>
        <v>2571.6712059550869</v>
      </c>
      <c r="I729" s="6"/>
      <c r="J729" s="489"/>
      <c r="K729" s="489"/>
      <c r="L729" s="489"/>
      <c r="M729" s="489"/>
      <c r="N729" s="489"/>
    </row>
    <row r="730" spans="2:14" ht="24.75" customHeight="1" thickTop="1" thickBot="1">
      <c r="B730" s="650"/>
      <c r="C730" s="434" t="s">
        <v>1262</v>
      </c>
      <c r="D730" s="435" t="s">
        <v>454</v>
      </c>
      <c r="E730" s="436" t="s">
        <v>455</v>
      </c>
      <c r="F730" s="393">
        <v>100</v>
      </c>
      <c r="G730" s="493">
        <v>16.731796956035677</v>
      </c>
      <c r="H730" s="355">
        <f t="shared" si="45"/>
        <v>846.29429003628445</v>
      </c>
      <c r="I730" s="6"/>
      <c r="J730" s="489"/>
      <c r="K730" s="489"/>
      <c r="L730" s="489"/>
      <c r="M730" s="489"/>
      <c r="N730" s="489"/>
    </row>
    <row r="731" spans="2:14" ht="24.75" customHeight="1" thickTop="1" thickBot="1">
      <c r="B731" s="650"/>
      <c r="C731" s="434" t="s">
        <v>456</v>
      </c>
      <c r="D731" s="435" t="s">
        <v>457</v>
      </c>
      <c r="E731" s="436" t="s">
        <v>458</v>
      </c>
      <c r="F731" s="393">
        <v>102</v>
      </c>
      <c r="G731" s="493">
        <v>33.855170833665497</v>
      </c>
      <c r="H731" s="355">
        <f t="shared" si="45"/>
        <v>1712.3945407668007</v>
      </c>
      <c r="I731" s="6"/>
      <c r="J731" s="489"/>
      <c r="K731" s="489"/>
      <c r="L731" s="489"/>
      <c r="M731" s="489"/>
      <c r="N731" s="489"/>
    </row>
    <row r="732" spans="2:14" ht="24.75" customHeight="1" thickTop="1" thickBot="1">
      <c r="B732" s="650"/>
      <c r="C732" s="434" t="s">
        <v>459</v>
      </c>
      <c r="D732" s="435" t="s">
        <v>460</v>
      </c>
      <c r="E732" s="436" t="s">
        <v>461</v>
      </c>
      <c r="F732" s="393">
        <v>103</v>
      </c>
      <c r="G732" s="493">
        <v>27.334851907425165</v>
      </c>
      <c r="H732" s="355">
        <f t="shared" si="45"/>
        <v>1382.5968094775649</v>
      </c>
      <c r="I732" s="6"/>
      <c r="J732" s="489"/>
      <c r="K732" s="489"/>
      <c r="L732" s="489"/>
      <c r="M732" s="489"/>
      <c r="N732" s="489"/>
    </row>
    <row r="733" spans="2:14" ht="24.75" customHeight="1" thickTop="1" thickBot="1">
      <c r="B733" s="650"/>
      <c r="C733" s="434" t="s">
        <v>462</v>
      </c>
      <c r="D733" s="435" t="s">
        <v>463</v>
      </c>
      <c r="E733" s="436" t="s">
        <v>464</v>
      </c>
      <c r="F733" s="393">
        <v>112</v>
      </c>
      <c r="G733" s="493">
        <v>31.034624378121848</v>
      </c>
      <c r="H733" s="355">
        <f t="shared" si="45"/>
        <v>1569.7313010454029</v>
      </c>
      <c r="I733" s="6"/>
      <c r="J733" s="489"/>
      <c r="K733" s="489"/>
      <c r="L733" s="489"/>
      <c r="M733" s="489"/>
      <c r="N733" s="489"/>
    </row>
    <row r="734" spans="2:14" ht="24.75" customHeight="1" thickTop="1" thickBot="1">
      <c r="B734" s="650"/>
      <c r="C734" s="434" t="s">
        <v>465</v>
      </c>
      <c r="D734" s="435" t="s">
        <v>466</v>
      </c>
      <c r="E734" s="436" t="s">
        <v>467</v>
      </c>
      <c r="F734" s="393">
        <v>111</v>
      </c>
      <c r="G734" s="493">
        <v>34.557491539062795</v>
      </c>
      <c r="H734" s="355">
        <f t="shared" si="45"/>
        <v>1747.9179220457961</v>
      </c>
      <c r="I734" s="6"/>
      <c r="J734" s="489"/>
      <c r="K734" s="489"/>
      <c r="L734" s="489"/>
      <c r="M734" s="489"/>
      <c r="N734" s="489"/>
    </row>
    <row r="735" spans="2:14" ht="24.75" customHeight="1" thickTop="1" thickBot="1">
      <c r="B735" s="650"/>
      <c r="C735" s="323" t="s">
        <v>468</v>
      </c>
      <c r="D735" s="351" t="s">
        <v>469</v>
      </c>
      <c r="E735" s="351" t="s">
        <v>470</v>
      </c>
      <c r="F735" s="433" t="s">
        <v>471</v>
      </c>
      <c r="G735" s="390">
        <v>19.428440607617144</v>
      </c>
      <c r="H735" s="352">
        <f>G735*$H$60</f>
        <v>982.69052593327513</v>
      </c>
      <c r="I735" s="489"/>
      <c r="J735" s="489"/>
      <c r="K735" s="489"/>
      <c r="L735" s="489"/>
      <c r="M735" s="489"/>
      <c r="N735" s="489"/>
    </row>
    <row r="736" spans="2:14" ht="24.75" customHeight="1" thickTop="1" thickBot="1">
      <c r="B736" s="650"/>
      <c r="C736" s="323" t="s">
        <v>472</v>
      </c>
      <c r="D736" s="351" t="s">
        <v>473</v>
      </c>
      <c r="E736" s="351" t="s">
        <v>474</v>
      </c>
      <c r="F736" s="433" t="s">
        <v>471</v>
      </c>
      <c r="G736" s="390">
        <v>19.428440607617144</v>
      </c>
      <c r="H736" s="352">
        <f>G736*$H$60</f>
        <v>982.69052593327513</v>
      </c>
      <c r="I736" s="489"/>
      <c r="J736" s="489"/>
      <c r="K736" s="489"/>
      <c r="L736" s="489"/>
      <c r="M736" s="489"/>
      <c r="N736" s="489"/>
    </row>
    <row r="737" spans="2:14" ht="24.75" customHeight="1" thickTop="1" thickBot="1">
      <c r="B737" s="650"/>
      <c r="C737" s="323" t="s">
        <v>475</v>
      </c>
      <c r="D737" s="351" t="s">
        <v>476</v>
      </c>
      <c r="E737" s="351" t="s">
        <v>477</v>
      </c>
      <c r="F737" s="433" t="s">
        <v>471</v>
      </c>
      <c r="G737" s="390">
        <v>19.428440607617144</v>
      </c>
      <c r="H737" s="352">
        <f>G737*$H$60</f>
        <v>982.69052593327513</v>
      </c>
      <c r="I737" s="489"/>
      <c r="J737" s="489"/>
      <c r="K737" s="489"/>
      <c r="L737" s="489"/>
      <c r="M737" s="489"/>
      <c r="N737" s="489"/>
    </row>
    <row r="738" spans="2:14" ht="24.75" customHeight="1" thickTop="1" thickBot="1">
      <c r="B738" s="650"/>
      <c r="C738" s="323" t="s">
        <v>478</v>
      </c>
      <c r="D738" s="351" t="s">
        <v>479</v>
      </c>
      <c r="E738" s="351" t="s">
        <v>480</v>
      </c>
      <c r="F738" s="433" t="s">
        <v>471</v>
      </c>
      <c r="G738" s="390">
        <v>25.996479392046957</v>
      </c>
      <c r="H738" s="352">
        <f>G738*$H$60</f>
        <v>1314.9019276497352</v>
      </c>
      <c r="I738" s="489"/>
      <c r="J738" s="489"/>
      <c r="K738" s="489"/>
      <c r="L738" s="489"/>
      <c r="M738" s="489"/>
      <c r="N738" s="489"/>
    </row>
    <row r="739" spans="2:14" ht="24.75" customHeight="1" thickTop="1" thickBot="1">
      <c r="B739" s="650"/>
      <c r="C739" s="323" t="s">
        <v>481</v>
      </c>
      <c r="D739" s="351" t="s">
        <v>482</v>
      </c>
      <c r="E739" s="351" t="s">
        <v>483</v>
      </c>
      <c r="F739" s="433" t="s">
        <v>471</v>
      </c>
      <c r="G739" s="390">
        <v>21.67347317966388</v>
      </c>
      <c r="H739" s="352">
        <f>G739*$H$60</f>
        <v>1096.2442734273991</v>
      </c>
      <c r="I739" s="489"/>
      <c r="J739" s="489"/>
      <c r="K739" s="489"/>
      <c r="L739" s="489"/>
      <c r="M739" s="489"/>
      <c r="N739" s="489"/>
    </row>
    <row r="740" spans="2:14" ht="24.75" customHeight="1" thickTop="1">
      <c r="B740" s="397" t="s">
        <v>484</v>
      </c>
      <c r="D740" s="398"/>
      <c r="E740" s="398"/>
      <c r="G740" s="121"/>
      <c r="H740" s="68"/>
      <c r="I740" s="489"/>
      <c r="J740" s="489"/>
      <c r="K740" s="489"/>
      <c r="L740" s="489"/>
      <c r="M740" s="489"/>
      <c r="N740" s="489"/>
    </row>
    <row r="741" spans="2:14" ht="24.75" customHeight="1">
      <c r="B741" s="117"/>
      <c r="C741" s="397"/>
      <c r="D741" s="398"/>
      <c r="E741" s="398"/>
      <c r="G741" s="121"/>
      <c r="H741" s="68"/>
      <c r="I741" s="489"/>
      <c r="J741" s="489"/>
      <c r="K741" s="489"/>
      <c r="L741" s="489"/>
      <c r="M741" s="489"/>
      <c r="N741" s="489"/>
    </row>
    <row r="742" spans="2:14" ht="24.75" customHeight="1">
      <c r="B742" s="117"/>
      <c r="C742" s="397"/>
      <c r="D742" s="398"/>
      <c r="E742" s="398"/>
      <c r="G742" s="121"/>
      <c r="H742" s="68"/>
      <c r="I742" s="489"/>
      <c r="J742" s="489"/>
      <c r="K742" s="489"/>
      <c r="L742" s="489"/>
      <c r="M742" s="489"/>
      <c r="N742" s="489"/>
    </row>
    <row r="743" spans="2:14" ht="24.75" customHeight="1">
      <c r="B743" s="117"/>
      <c r="C743" s="397"/>
      <c r="D743" s="398"/>
      <c r="E743" s="398"/>
      <c r="G743" s="121"/>
      <c r="H743" s="68"/>
      <c r="I743" s="489"/>
      <c r="J743" s="489"/>
      <c r="K743" s="489"/>
      <c r="L743" s="489"/>
      <c r="M743" s="489"/>
      <c r="N743" s="489"/>
    </row>
    <row r="744" spans="2:14">
      <c r="I744" s="489"/>
      <c r="J744" s="489"/>
      <c r="K744" s="489"/>
      <c r="L744" s="489"/>
      <c r="M744" s="489"/>
      <c r="N744" s="489"/>
    </row>
    <row r="745" spans="2:14" ht="25">
      <c r="B745" s="18" t="s">
        <v>485</v>
      </c>
      <c r="C745" s="19"/>
      <c r="D745" s="20"/>
      <c r="E745" s="20"/>
      <c r="F745" s="20"/>
      <c r="G745" s="21"/>
      <c r="H745" s="21"/>
      <c r="I745" s="489"/>
      <c r="J745" s="489"/>
      <c r="K745" s="489"/>
      <c r="L745" s="489"/>
      <c r="M745" s="489"/>
      <c r="N745" s="489"/>
    </row>
    <row r="746" spans="2:14" ht="17.5">
      <c r="B746" s="30" t="s">
        <v>4</v>
      </c>
      <c r="C746" s="31" t="s">
        <v>5</v>
      </c>
      <c r="D746" s="30" t="s">
        <v>38</v>
      </c>
      <c r="E746" s="30" t="s">
        <v>301</v>
      </c>
      <c r="F746" s="30"/>
      <c r="G746" s="66" t="s">
        <v>113</v>
      </c>
      <c r="H746" s="66" t="s">
        <v>114</v>
      </c>
      <c r="I746" s="489"/>
      <c r="J746" s="489"/>
      <c r="K746" s="489"/>
      <c r="L746" s="489"/>
      <c r="M746" s="489"/>
      <c r="N746" s="489"/>
    </row>
    <row r="747" spans="2:14">
      <c r="B747" s="639"/>
      <c r="C747" s="36" t="s">
        <v>486</v>
      </c>
      <c r="D747" s="37"/>
      <c r="E747" s="232" t="s">
        <v>487</v>
      </c>
      <c r="F747" s="161"/>
      <c r="G747" s="121">
        <v>172.53120000000001</v>
      </c>
      <c r="H747" s="39">
        <f>G747*$H$60</f>
        <v>8726.6280960000004</v>
      </c>
      <c r="I747" s="489"/>
      <c r="J747" s="489"/>
      <c r="K747" s="489"/>
      <c r="L747" s="489"/>
      <c r="M747" s="489"/>
      <c r="N747" s="489"/>
    </row>
    <row r="748" spans="2:14">
      <c r="B748" s="640"/>
      <c r="C748" s="214" t="s">
        <v>488</v>
      </c>
      <c r="D748" s="37"/>
      <c r="E748" s="161"/>
      <c r="F748" s="161"/>
      <c r="G748" s="121"/>
      <c r="H748" s="39"/>
      <c r="I748" s="489"/>
      <c r="J748" s="489"/>
      <c r="K748" s="489"/>
      <c r="L748" s="489"/>
      <c r="M748" s="489"/>
      <c r="N748" s="489"/>
    </row>
    <row r="749" spans="2:14">
      <c r="B749" s="640"/>
      <c r="C749" s="37"/>
      <c r="D749" s="37"/>
      <c r="E749" s="161"/>
      <c r="F749" s="161"/>
      <c r="G749" s="121"/>
      <c r="H749" s="39"/>
      <c r="I749" s="489"/>
      <c r="J749" s="489"/>
      <c r="K749" s="489"/>
      <c r="L749" s="489"/>
      <c r="M749" s="489"/>
      <c r="N749" s="489"/>
    </row>
    <row r="750" spans="2:14">
      <c r="B750" s="646"/>
      <c r="C750" s="70"/>
      <c r="D750" s="70"/>
      <c r="F750" s="173"/>
      <c r="G750" s="174"/>
      <c r="H750" s="175"/>
      <c r="I750" s="489"/>
      <c r="J750" s="489"/>
      <c r="K750" s="489"/>
      <c r="L750" s="489"/>
      <c r="M750" s="489"/>
      <c r="N750" s="489"/>
    </row>
    <row r="751" spans="2:14">
      <c r="B751" s="648"/>
      <c r="C751" s="176" t="s">
        <v>489</v>
      </c>
      <c r="D751" s="177"/>
      <c r="E751" s="244" t="s">
        <v>490</v>
      </c>
      <c r="F751" s="163"/>
      <c r="G751" s="128">
        <v>11.591749999999999</v>
      </c>
      <c r="H751" s="196">
        <f>G751*$H$60</f>
        <v>586.31071499999996</v>
      </c>
      <c r="I751" s="489"/>
      <c r="J751" s="489"/>
      <c r="K751" s="489"/>
      <c r="L751" s="489"/>
      <c r="M751" s="489"/>
      <c r="N751" s="489"/>
    </row>
    <row r="752" spans="2:14">
      <c r="B752" s="639"/>
      <c r="C752" s="372" t="s">
        <v>491</v>
      </c>
      <c r="D752" s="126"/>
      <c r="E752" s="163"/>
      <c r="F752" s="163"/>
      <c r="G752" s="128"/>
      <c r="H752" s="129"/>
      <c r="I752" s="489"/>
      <c r="J752" s="489"/>
      <c r="K752" s="489"/>
      <c r="L752" s="489"/>
      <c r="M752" s="489"/>
      <c r="N752" s="489"/>
    </row>
    <row r="753" spans="2:14">
      <c r="B753" s="639"/>
      <c r="C753" s="126"/>
      <c r="D753" s="126"/>
      <c r="E753" s="163"/>
      <c r="F753" s="163"/>
      <c r="G753" s="128"/>
      <c r="H753" s="129"/>
      <c r="I753" s="489"/>
      <c r="J753" s="489"/>
      <c r="K753" s="489"/>
      <c r="L753" s="489"/>
      <c r="M753" s="489"/>
      <c r="N753" s="489"/>
    </row>
    <row r="754" spans="2:14" ht="9.75" customHeight="1">
      <c r="B754" s="641"/>
      <c r="C754" s="185"/>
      <c r="D754" s="168"/>
      <c r="E754" s="169"/>
      <c r="F754" s="169"/>
      <c r="G754" s="170"/>
      <c r="H754" s="178"/>
      <c r="I754" s="489"/>
      <c r="J754" s="489"/>
      <c r="K754" s="489"/>
      <c r="L754" s="489"/>
      <c r="M754" s="489"/>
      <c r="N754" s="489"/>
    </row>
    <row r="755" spans="2:14">
      <c r="B755" s="639"/>
      <c r="C755" s="36" t="s">
        <v>492</v>
      </c>
      <c r="D755" s="37"/>
      <c r="E755" s="232" t="s">
        <v>493</v>
      </c>
      <c r="F755" s="451"/>
      <c r="G755" s="121">
        <v>21.669163439062256</v>
      </c>
      <c r="H755" s="39">
        <f>G755*$H$60</f>
        <v>1096.0262867477688</v>
      </c>
      <c r="I755" s="489"/>
      <c r="J755" s="489"/>
      <c r="K755" s="489"/>
      <c r="L755" s="489"/>
      <c r="M755" s="489"/>
      <c r="N755" s="489"/>
    </row>
    <row r="756" spans="2:14">
      <c r="B756" s="640"/>
      <c r="C756" s="247" t="s">
        <v>494</v>
      </c>
      <c r="D756" s="37"/>
      <c r="E756" s="161"/>
      <c r="F756" s="161"/>
      <c r="G756" s="121"/>
      <c r="H756" s="68"/>
      <c r="I756" s="489"/>
      <c r="J756" s="489"/>
      <c r="K756" s="489"/>
      <c r="L756" s="489"/>
      <c r="M756" s="489"/>
      <c r="N756" s="489"/>
    </row>
    <row r="757" spans="2:14">
      <c r="B757" s="640"/>
      <c r="C757" s="37"/>
      <c r="D757" s="37"/>
      <c r="E757" s="161"/>
      <c r="F757" s="161"/>
      <c r="G757" s="121"/>
      <c r="H757" s="68"/>
      <c r="I757" s="489"/>
      <c r="J757" s="489"/>
      <c r="K757" s="489"/>
      <c r="L757" s="489"/>
      <c r="M757" s="489"/>
      <c r="N757" s="489"/>
    </row>
    <row r="758" spans="2:14" ht="12" customHeight="1">
      <c r="B758" s="646"/>
      <c r="C758" s="70"/>
      <c r="D758" s="70"/>
      <c r="E758" s="173"/>
      <c r="F758" s="173"/>
      <c r="G758" s="174"/>
      <c r="H758" s="175"/>
      <c r="I758" s="489"/>
      <c r="J758" s="489"/>
      <c r="K758" s="489"/>
      <c r="L758" s="489"/>
      <c r="M758" s="489"/>
      <c r="N758" s="489"/>
    </row>
    <row r="759" spans="2:14">
      <c r="B759" s="644"/>
      <c r="C759" s="176" t="s">
        <v>495</v>
      </c>
      <c r="D759" s="177"/>
      <c r="E759" s="245" t="s">
        <v>496</v>
      </c>
      <c r="F759" s="163"/>
      <c r="G759" s="128">
        <v>11.803365000000001</v>
      </c>
      <c r="H759" s="196">
        <f>G759*$H$60</f>
        <v>597.01420170000006</v>
      </c>
      <c r="I759" s="489"/>
      <c r="J759" s="489"/>
      <c r="K759" s="489"/>
      <c r="L759" s="489"/>
      <c r="M759" s="489"/>
      <c r="N759" s="489"/>
    </row>
    <row r="760" spans="2:14">
      <c r="B760" s="647"/>
      <c r="C760" s="185" t="s">
        <v>494</v>
      </c>
      <c r="D760" s="168"/>
      <c r="E760" s="169"/>
      <c r="F760" s="169"/>
      <c r="G760" s="170"/>
      <c r="H760" s="178"/>
      <c r="I760" s="489"/>
      <c r="J760" s="489"/>
      <c r="K760" s="489"/>
      <c r="L760" s="489"/>
      <c r="M760" s="489"/>
      <c r="N760" s="489"/>
    </row>
    <row r="761" spans="2:14">
      <c r="B761" s="639"/>
      <c r="C761" s="36" t="s">
        <v>497</v>
      </c>
      <c r="D761" s="37"/>
      <c r="E761" s="246" t="s">
        <v>498</v>
      </c>
      <c r="F761" s="161"/>
      <c r="G761" s="477">
        <v>0.78</v>
      </c>
      <c r="H761" s="39">
        <f>G761*$H$60</f>
        <v>39.452399999999997</v>
      </c>
      <c r="I761" s="489"/>
      <c r="J761" s="489"/>
      <c r="K761" s="489"/>
      <c r="L761" s="489"/>
      <c r="M761" s="489"/>
      <c r="N761" s="489"/>
    </row>
    <row r="762" spans="2:14">
      <c r="B762" s="640"/>
      <c r="C762" s="248" t="s">
        <v>237</v>
      </c>
      <c r="D762" s="37"/>
      <c r="E762" s="161"/>
      <c r="F762" s="161"/>
      <c r="G762" s="121"/>
      <c r="H762" s="68"/>
      <c r="I762" s="489"/>
      <c r="J762" s="489"/>
      <c r="K762" s="489"/>
      <c r="L762" s="489"/>
      <c r="M762" s="489"/>
      <c r="N762" s="489"/>
    </row>
    <row r="763" spans="2:14">
      <c r="B763" s="640"/>
      <c r="C763"/>
      <c r="D763" s="37"/>
      <c r="E763" s="161"/>
      <c r="F763" s="161"/>
      <c r="G763" s="121"/>
      <c r="H763" s="68"/>
      <c r="I763" s="489"/>
      <c r="J763" s="489"/>
      <c r="K763" s="489"/>
      <c r="L763" s="489"/>
      <c r="M763" s="489"/>
      <c r="N763" s="489"/>
    </row>
    <row r="764" spans="2:14">
      <c r="B764" s="646"/>
      <c r="C764" s="70"/>
      <c r="D764" s="70"/>
      <c r="E764" s="173"/>
      <c r="F764" s="173"/>
      <c r="G764" s="174"/>
      <c r="H764" s="175"/>
      <c r="I764" s="6"/>
      <c r="J764" s="489"/>
      <c r="K764" s="489"/>
      <c r="L764" s="489"/>
      <c r="M764" s="489"/>
      <c r="N764" s="489"/>
    </row>
    <row r="765" spans="2:14">
      <c r="B765" s="64" t="s">
        <v>322</v>
      </c>
      <c r="I765" s="6"/>
      <c r="J765" s="489"/>
      <c r="K765" s="489"/>
      <c r="L765" s="489"/>
      <c r="M765" s="489"/>
      <c r="N765" s="489"/>
    </row>
    <row r="766" spans="2:14">
      <c r="I766" s="6"/>
      <c r="J766" s="489"/>
      <c r="K766" s="489"/>
      <c r="L766" s="489"/>
      <c r="M766" s="489"/>
      <c r="N766" s="489"/>
    </row>
    <row r="767" spans="2:14">
      <c r="I767" s="6"/>
      <c r="J767" s="489"/>
      <c r="K767" s="489"/>
      <c r="L767" s="489"/>
      <c r="M767" s="489"/>
      <c r="N767" s="489"/>
    </row>
    <row r="768" spans="2:14">
      <c r="I768" s="6"/>
      <c r="J768" s="489"/>
      <c r="K768" s="489"/>
      <c r="L768" s="489"/>
      <c r="M768" s="489"/>
      <c r="N768" s="489"/>
    </row>
    <row r="769" spans="9:14">
      <c r="I769" s="6"/>
      <c r="J769" s="489"/>
      <c r="K769" s="489"/>
      <c r="L769" s="489"/>
      <c r="M769" s="489"/>
      <c r="N769" s="489"/>
    </row>
    <row r="770" spans="9:14">
      <c r="I770" s="6"/>
      <c r="J770" s="489"/>
      <c r="K770" s="489"/>
      <c r="L770" s="489"/>
      <c r="M770" s="489"/>
      <c r="N770" s="489"/>
    </row>
    <row r="771" spans="9:14">
      <c r="I771" s="6"/>
      <c r="J771" s="6"/>
      <c r="K771" s="6"/>
      <c r="L771" s="6"/>
      <c r="M771" s="489"/>
      <c r="N771" s="489"/>
    </row>
    <row r="772" spans="9:14">
      <c r="I772" s="6"/>
      <c r="J772" s="6"/>
      <c r="K772" s="6"/>
      <c r="L772" s="6"/>
      <c r="M772" s="489"/>
      <c r="N772" s="489"/>
    </row>
    <row r="773" spans="9:14">
      <c r="I773" s="6"/>
      <c r="J773" s="6"/>
      <c r="K773" s="6"/>
      <c r="L773" s="6"/>
      <c r="M773" s="489"/>
      <c r="N773" s="489"/>
    </row>
    <row r="774" spans="9:14">
      <c r="I774" s="6"/>
      <c r="J774" s="6"/>
      <c r="K774" s="6"/>
      <c r="L774" s="6"/>
      <c r="M774" s="4"/>
      <c r="N774" s="4"/>
    </row>
    <row r="775" spans="9:14">
      <c r="J775" s="6"/>
      <c r="K775" s="6"/>
      <c r="L775" s="6"/>
    </row>
    <row r="776" spans="9:14">
      <c r="J776" s="6"/>
      <c r="K776" s="6"/>
      <c r="L776" s="6"/>
    </row>
  </sheetData>
  <mergeCells count="108">
    <mergeCell ref="C276:C277"/>
    <mergeCell ref="B294:B307"/>
    <mergeCell ref="B276:B277"/>
    <mergeCell ref="B251:B264"/>
    <mergeCell ref="B244:B250"/>
    <mergeCell ref="B237:B243"/>
    <mergeCell ref="B230:B236"/>
    <mergeCell ref="C49:C51"/>
    <mergeCell ref="B48:B51"/>
    <mergeCell ref="B223:B229"/>
    <mergeCell ref="B216:B222"/>
    <mergeCell ref="B273:B275"/>
    <mergeCell ref="B271:B272"/>
    <mergeCell ref="B265:B267"/>
    <mergeCell ref="B209:B215"/>
    <mergeCell ref="B202:B208"/>
    <mergeCell ref="B268:B270"/>
    <mergeCell ref="B78:B84"/>
    <mergeCell ref="C194:C195"/>
    <mergeCell ref="C136:C140"/>
    <mergeCell ref="C141:C145"/>
    <mergeCell ref="B66:B69"/>
    <mergeCell ref="B19:H19"/>
    <mergeCell ref="B22:H22"/>
    <mergeCell ref="B70:B77"/>
    <mergeCell ref="B184:H184"/>
    <mergeCell ref="B111:B114"/>
    <mergeCell ref="B164:H164"/>
    <mergeCell ref="C198:C199"/>
    <mergeCell ref="F111:F114"/>
    <mergeCell ref="B94:B98"/>
    <mergeCell ref="C150:C156"/>
    <mergeCell ref="B187:B193"/>
    <mergeCell ref="B20:H20"/>
    <mergeCell ref="B194:B201"/>
    <mergeCell ref="B21:H21"/>
    <mergeCell ref="B62:B65"/>
    <mergeCell ref="B34:B37"/>
    <mergeCell ref="C35:C37"/>
    <mergeCell ref="B44:B47"/>
    <mergeCell ref="C45:C47"/>
    <mergeCell ref="B136:B163"/>
    <mergeCell ref="B109:B110"/>
    <mergeCell ref="B38:B41"/>
    <mergeCell ref="B42:B43"/>
    <mergeCell ref="C699:C700"/>
    <mergeCell ref="C591:C593"/>
    <mergeCell ref="B503:B509"/>
    <mergeCell ref="B496:B502"/>
    <mergeCell ref="F278:F279"/>
    <mergeCell ref="B314:H314"/>
    <mergeCell ref="B326:B331"/>
    <mergeCell ref="B401:B404"/>
    <mergeCell ref="B349:B351"/>
    <mergeCell ref="B347:B348"/>
    <mergeCell ref="B366:H366"/>
    <mergeCell ref="B371:B374"/>
    <mergeCell ref="C278:C279"/>
    <mergeCell ref="B340:B345"/>
    <mergeCell ref="B319:B325"/>
    <mergeCell ref="B278:B279"/>
    <mergeCell ref="B375:B378"/>
    <mergeCell ref="B333:B338"/>
    <mergeCell ref="B379:B382"/>
    <mergeCell ref="B383:B386"/>
    <mergeCell ref="B387:B389"/>
    <mergeCell ref="B356:B358"/>
    <mergeCell ref="E689:E690"/>
    <mergeCell ref="B689:B692"/>
    <mergeCell ref="B392:H392"/>
    <mergeCell ref="B397:B400"/>
    <mergeCell ref="B565:B566"/>
    <mergeCell ref="B454:B457"/>
    <mergeCell ref="B469:B472"/>
    <mergeCell ref="B484:B487"/>
    <mergeCell ref="B552:B553"/>
    <mergeCell ref="B480:B483"/>
    <mergeCell ref="B518:B525"/>
    <mergeCell ref="B556:B558"/>
    <mergeCell ref="B418:B419"/>
    <mergeCell ref="B408:B411"/>
    <mergeCell ref="B414:B417"/>
    <mergeCell ref="B438:B441"/>
    <mergeCell ref="B442:B445"/>
    <mergeCell ref="B423:B424"/>
    <mergeCell ref="B428:B430"/>
    <mergeCell ref="B461:B464"/>
    <mergeCell ref="B446:B449"/>
    <mergeCell ref="B591:B593"/>
    <mergeCell ref="B584:B586"/>
    <mergeCell ref="B450:B453"/>
    <mergeCell ref="B510:B517"/>
    <mergeCell ref="B476:B479"/>
    <mergeCell ref="B465:B468"/>
    <mergeCell ref="B526:B533"/>
    <mergeCell ref="B761:B764"/>
    <mergeCell ref="B759:B760"/>
    <mergeCell ref="B637:B639"/>
    <mergeCell ref="B653:B656"/>
    <mergeCell ref="B603:B604"/>
    <mergeCell ref="B612:B614"/>
    <mergeCell ref="B623:B625"/>
    <mergeCell ref="B706:B739"/>
    <mergeCell ref="B747:B750"/>
    <mergeCell ref="B751:B754"/>
    <mergeCell ref="B755:B758"/>
    <mergeCell ref="B680:B683"/>
    <mergeCell ref="B662:B665"/>
  </mergeCells>
  <phoneticPr fontId="157" type="noConversion"/>
  <conditionalFormatting sqref="D711">
    <cfRule type="duplicateValues" dxfId="50" priority="3"/>
  </conditionalFormatting>
  <conditionalFormatting sqref="D735:D743 D707:D710">
    <cfRule type="duplicateValues" dxfId="49" priority="19"/>
  </conditionalFormatting>
  <conditionalFormatting sqref="D706:E724">
    <cfRule type="cellIs" dxfId="48" priority="2" operator="equal">
      <formula>402180</formula>
    </cfRule>
  </conditionalFormatting>
  <conditionalFormatting sqref="D735:E743">
    <cfRule type="cellIs" dxfId="47" priority="20" operator="equal">
      <formula>402180</formula>
    </cfRule>
  </conditionalFormatting>
  <conditionalFormatting sqref="E711">
    <cfRule type="duplicateValues" dxfId="46" priority="1"/>
  </conditionalFormatting>
  <conditionalFormatting sqref="E735:E743 D712:E724 E707:E710 D706:E706">
    <cfRule type="duplicateValues" dxfId="45" priority="23"/>
  </conditionalFormatting>
  <hyperlinks>
    <hyperlink ref="D163" r:id="rId1" xr:uid="{A4FA7009-7D40-44DC-A9B2-5431CEACC333}"/>
    <hyperlink ref="D517" r:id="rId2" xr:uid="{7718BDC7-5B58-4797-8220-8B8324E025CD}"/>
    <hyperlink ref="D525" r:id="rId3" xr:uid="{482C38B6-3CB4-4171-8149-3185B028490F}"/>
    <hyperlink ref="D533" r:id="rId4" xr:uid="{7EFC4F79-E965-478F-AE4B-89FEE2A0820C}"/>
    <hyperlink ref="D91" r:id="rId5" xr:uid="{8AA980A3-8E0D-4131-93DE-FA6F70CF3F7E}"/>
    <hyperlink ref="D106" r:id="rId6" xr:uid="{59235DA5-F0A4-41C3-ABF1-8B9D48E62299}"/>
  </hyperlinks>
  <pageMargins left="0.7" right="0.7" top="0.75" bottom="0.75" header="0.3" footer="0.3"/>
  <pageSetup paperSize="9" scale="45" fitToHeight="0" orientation="portrait" horizontalDpi="300" verticalDpi="300" r:id="rId7"/>
  <rowBreaks count="13" manualBreakCount="13">
    <brk id="31" max="16383" man="1"/>
    <brk id="54" min="1" max="8" man="1"/>
    <brk id="181" min="1" max="8" man="1"/>
    <brk id="272" min="1" max="8" man="1"/>
    <brk id="290" min="1" max="8" man="1"/>
    <brk id="311" min="1" max="8" man="1"/>
    <brk id="489" max="16383" man="1"/>
    <brk id="545" max="16383" man="1"/>
    <brk id="578" min="1" max="8" man="1"/>
    <brk id="596" max="16383" man="1"/>
    <brk id="616" max="16383" man="1"/>
    <brk id="632" min="1" max="8" man="1"/>
    <brk id="647" max="16383" man="1"/>
  </rowBreaks>
  <colBreaks count="1" manualBreakCount="1">
    <brk id="2" max="875" man="1"/>
  </colBreaks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A9AE0-978F-4F8C-A0A2-DE3867D3DDF1}">
  <sheetPr>
    <tabColor theme="4" tint="-0.249977111117893"/>
  </sheetPr>
  <dimension ref="A1:I42"/>
  <sheetViews>
    <sheetView topLeftCell="B1" zoomScale="80" zoomScaleNormal="80" workbookViewId="0">
      <selection activeCell="E5" sqref="E5"/>
    </sheetView>
  </sheetViews>
  <sheetFormatPr defaultColWidth="9.26953125" defaultRowHeight="12.5"/>
  <cols>
    <col min="1" max="1" width="64" style="357" customWidth="1"/>
    <col min="2" max="2" width="48" style="499" customWidth="1"/>
    <col min="3" max="3" width="45.26953125" style="357" customWidth="1"/>
    <col min="4" max="4" width="10.1796875" style="357" customWidth="1"/>
    <col min="5" max="5" width="19.26953125" style="591" customWidth="1"/>
    <col min="6" max="6" width="20.54296875" style="357" customWidth="1"/>
    <col min="7" max="16384" width="9.26953125" style="357"/>
  </cols>
  <sheetData>
    <row r="1" spans="1:9">
      <c r="G1" s="361">
        <f>Roofing!H60</f>
        <v>50.58</v>
      </c>
    </row>
    <row r="2" spans="1:9" ht="79.900000000000006" customHeight="1">
      <c r="A2" s="363" t="s">
        <v>500</v>
      </c>
      <c r="B2" s="363" t="s">
        <v>501</v>
      </c>
      <c r="C2" s="363" t="s">
        <v>1329</v>
      </c>
      <c r="D2" s="363" t="s">
        <v>1328</v>
      </c>
      <c r="E2" s="363" t="s">
        <v>1331</v>
      </c>
      <c r="F2" s="363" t="s">
        <v>1330</v>
      </c>
      <c r="H2" s="509" t="s">
        <v>1188</v>
      </c>
    </row>
    <row r="3" spans="1:9" s="358" customFormat="1" ht="96" customHeight="1">
      <c r="A3" s="501" t="s">
        <v>1149</v>
      </c>
      <c r="B3" s="367" t="s">
        <v>1150</v>
      </c>
      <c r="C3" s="364"/>
      <c r="D3" s="365" t="s">
        <v>1328</v>
      </c>
      <c r="E3" s="592">
        <v>6.4889999999999999</v>
      </c>
      <c r="F3" s="366">
        <f>E3*$G$1</f>
        <v>328.21361999999999</v>
      </c>
      <c r="G3" s="374"/>
      <c r="H3" s="374"/>
      <c r="I3" s="374"/>
    </row>
    <row r="4" spans="1:9" s="358" customFormat="1" ht="105" customHeight="1">
      <c r="A4" s="501" t="s">
        <v>1151</v>
      </c>
      <c r="B4" s="367" t="s">
        <v>1152</v>
      </c>
      <c r="C4" s="364"/>
      <c r="D4" s="365" t="s">
        <v>1328</v>
      </c>
      <c r="E4" s="592">
        <v>7.7492378355704723</v>
      </c>
      <c r="F4" s="366">
        <f t="shared" ref="F4:F24" si="0">E4*$G$1</f>
        <v>391.95644972315449</v>
      </c>
      <c r="G4" s="374"/>
      <c r="H4" s="374"/>
      <c r="I4" s="374"/>
    </row>
    <row r="5" spans="1:9" s="358" customFormat="1" ht="90" customHeight="1">
      <c r="A5" s="501" t="s">
        <v>1153</v>
      </c>
      <c r="B5" s="367" t="s">
        <v>1154</v>
      </c>
      <c r="C5" s="364"/>
      <c r="D5" s="365" t="s">
        <v>1328</v>
      </c>
      <c r="E5" s="592">
        <v>9.2945942743288636</v>
      </c>
      <c r="F5" s="366">
        <f t="shared" si="0"/>
        <v>470.12057839555393</v>
      </c>
      <c r="G5" s="374"/>
      <c r="H5" s="374"/>
      <c r="I5" s="374"/>
    </row>
    <row r="6" spans="1:9" s="358" customFormat="1" ht="100.15" customHeight="1">
      <c r="A6" s="501" t="s">
        <v>1155</v>
      </c>
      <c r="B6" s="367" t="s">
        <v>1156</v>
      </c>
      <c r="C6" s="364"/>
      <c r="D6" s="365" t="s">
        <v>1328</v>
      </c>
      <c r="E6" s="592">
        <v>9.9954824874161083</v>
      </c>
      <c r="F6" s="366">
        <f t="shared" si="0"/>
        <v>505.57150421350673</v>
      </c>
      <c r="G6" s="374"/>
      <c r="H6" s="374"/>
      <c r="I6" s="374"/>
    </row>
    <row r="7" spans="1:9" s="358" customFormat="1" ht="112.9" customHeight="1">
      <c r="A7" s="501" t="s">
        <v>1157</v>
      </c>
      <c r="B7" s="367" t="s">
        <v>1158</v>
      </c>
      <c r="C7" s="364"/>
      <c r="D7" s="365" t="s">
        <v>1328</v>
      </c>
      <c r="E7" s="592">
        <v>28.115143980704705</v>
      </c>
      <c r="F7" s="366">
        <f t="shared" si="0"/>
        <v>1422.0639825440439</v>
      </c>
      <c r="G7" s="374"/>
      <c r="H7" s="374"/>
      <c r="I7" s="374"/>
    </row>
    <row r="8" spans="1:9" s="358" customFormat="1" ht="100.15" customHeight="1">
      <c r="A8" s="501" t="s">
        <v>1159</v>
      </c>
      <c r="B8" s="367" t="s">
        <v>1160</v>
      </c>
      <c r="C8" s="364"/>
      <c r="D8" s="365" t="s">
        <v>1328</v>
      </c>
      <c r="E8" s="592">
        <v>2.9695885067114101</v>
      </c>
      <c r="F8" s="366">
        <f t="shared" si="0"/>
        <v>150.2017866694631</v>
      </c>
      <c r="G8" s="374"/>
      <c r="H8" s="374"/>
      <c r="I8" s="374"/>
    </row>
    <row r="9" spans="1:9" s="358" customFormat="1" ht="90.65" customHeight="1">
      <c r="A9" s="501" t="s">
        <v>1161</v>
      </c>
      <c r="B9" s="367" t="s">
        <v>1162</v>
      </c>
      <c r="C9" s="364"/>
      <c r="D9" s="365" t="s">
        <v>1328</v>
      </c>
      <c r="E9" s="592">
        <v>2.9695885067114101</v>
      </c>
      <c r="F9" s="366">
        <f t="shared" si="0"/>
        <v>150.2017866694631</v>
      </c>
      <c r="G9" s="374"/>
      <c r="H9" s="374"/>
      <c r="I9" s="374"/>
    </row>
    <row r="10" spans="1:9" s="358" customFormat="1" ht="94.9" customHeight="1">
      <c r="A10" s="501" t="s">
        <v>1163</v>
      </c>
      <c r="B10" s="367" t="s">
        <v>1164</v>
      </c>
      <c r="C10" s="364"/>
      <c r="D10" s="365" t="s">
        <v>1328</v>
      </c>
      <c r="E10" s="592">
        <v>36.270624790268464</v>
      </c>
      <c r="F10" s="366">
        <f t="shared" si="0"/>
        <v>1834.5682018917789</v>
      </c>
      <c r="G10" s="374"/>
      <c r="H10" s="374"/>
      <c r="I10" s="374"/>
    </row>
    <row r="11" spans="1:9" s="358" customFormat="1" ht="100.15" customHeight="1">
      <c r="A11" s="501" t="s">
        <v>1165</v>
      </c>
      <c r="B11" s="367" t="s">
        <v>1166</v>
      </c>
      <c r="C11" s="364"/>
      <c r="D11" s="365" t="s">
        <v>1328</v>
      </c>
      <c r="E11" s="592">
        <v>27.256385801174499</v>
      </c>
      <c r="F11" s="366">
        <f t="shared" si="0"/>
        <v>1378.6279938234061</v>
      </c>
      <c r="G11" s="374"/>
      <c r="H11" s="374"/>
      <c r="I11" s="374"/>
    </row>
    <row r="12" spans="1:9" s="358" customFormat="1" ht="100.9" customHeight="1">
      <c r="A12" s="501" t="s">
        <v>1167</v>
      </c>
      <c r="B12" s="367" t="s">
        <v>1168</v>
      </c>
      <c r="C12" s="364"/>
      <c r="D12" s="365" t="s">
        <v>1328</v>
      </c>
      <c r="E12" s="592">
        <v>5.9990587248322154</v>
      </c>
      <c r="F12" s="366">
        <f t="shared" si="0"/>
        <v>303.43239030201346</v>
      </c>
      <c r="G12" s="374"/>
      <c r="H12" s="374"/>
      <c r="I12" s="374"/>
    </row>
    <row r="13" spans="1:9" s="358" customFormat="1" ht="101.5" customHeight="1">
      <c r="A13" s="501" t="s">
        <v>1169</v>
      </c>
      <c r="B13" s="367" t="s">
        <v>1170</v>
      </c>
      <c r="C13" s="364"/>
      <c r="D13" s="365" t="s">
        <v>1328</v>
      </c>
      <c r="E13" s="592">
        <v>6.0507747483221479</v>
      </c>
      <c r="F13" s="366">
        <f t="shared" si="0"/>
        <v>306.04818677013424</v>
      </c>
      <c r="G13" s="374"/>
      <c r="H13" s="374"/>
      <c r="I13" s="374"/>
    </row>
    <row r="14" spans="1:9" s="358" customFormat="1" ht="93" customHeight="1">
      <c r="A14" s="501" t="s">
        <v>1171</v>
      </c>
      <c r="B14" s="367" t="s">
        <v>1172</v>
      </c>
      <c r="C14" s="364"/>
      <c r="D14" s="365" t="s">
        <v>1328</v>
      </c>
      <c r="E14" s="592">
        <v>2.3367476929530206</v>
      </c>
      <c r="F14" s="366">
        <f t="shared" si="0"/>
        <v>118.19269830956378</v>
      </c>
      <c r="G14" s="374"/>
      <c r="H14" s="374"/>
      <c r="I14" s="374"/>
    </row>
    <row r="15" spans="1:9" s="358" customFormat="1" ht="99.65" customHeight="1">
      <c r="A15" s="501" t="s">
        <v>1173</v>
      </c>
      <c r="B15" s="367" t="s">
        <v>1174</v>
      </c>
      <c r="C15" s="364"/>
      <c r="D15" s="365" t="s">
        <v>1328</v>
      </c>
      <c r="E15" s="592">
        <v>2.2938778313758394</v>
      </c>
      <c r="F15" s="366">
        <f t="shared" si="0"/>
        <v>116.02434071098996</v>
      </c>
      <c r="G15" s="374"/>
      <c r="H15" s="374"/>
      <c r="I15" s="374"/>
    </row>
    <row r="16" spans="1:9" s="358" customFormat="1" ht="97.15" customHeight="1">
      <c r="A16" s="501" t="s">
        <v>1175</v>
      </c>
      <c r="B16" s="367" t="s">
        <v>326</v>
      </c>
      <c r="C16" s="364" t="s">
        <v>316</v>
      </c>
      <c r="D16" s="365" t="s">
        <v>1328</v>
      </c>
      <c r="E16" s="592">
        <v>5.2144722105704702</v>
      </c>
      <c r="F16" s="366">
        <f t="shared" si="0"/>
        <v>263.74800441065435</v>
      </c>
      <c r="G16" s="374"/>
      <c r="H16" s="374"/>
      <c r="I16" s="374"/>
    </row>
    <row r="17" spans="1:9" s="358" customFormat="1" ht="105.65" customHeight="1">
      <c r="A17" s="501" t="s">
        <v>1176</v>
      </c>
      <c r="B17" s="367" t="s">
        <v>1177</v>
      </c>
      <c r="C17" s="364"/>
      <c r="D17" s="365" t="s">
        <v>1328</v>
      </c>
      <c r="E17" s="592">
        <v>2.0148834941275173</v>
      </c>
      <c r="F17" s="366">
        <f t="shared" si="0"/>
        <v>101.91280713296982</v>
      </c>
      <c r="G17" s="374"/>
      <c r="H17" s="374"/>
      <c r="I17" s="374"/>
    </row>
    <row r="18" spans="1:9" s="358" customFormat="1" ht="108" customHeight="1">
      <c r="A18" s="501" t="s">
        <v>1178</v>
      </c>
      <c r="B18" s="367" t="s">
        <v>1179</v>
      </c>
      <c r="C18" s="364"/>
      <c r="D18" s="365" t="s">
        <v>1328</v>
      </c>
      <c r="E18" s="592">
        <v>2.0148834941275173</v>
      </c>
      <c r="F18" s="366">
        <f t="shared" si="0"/>
        <v>101.91280713296982</v>
      </c>
      <c r="G18" s="374"/>
      <c r="H18" s="374"/>
      <c r="I18" s="374"/>
    </row>
    <row r="19" spans="1:9" s="358" customFormat="1" ht="86.25" customHeight="1">
      <c r="A19" s="501" t="s">
        <v>1180</v>
      </c>
      <c r="B19" s="367" t="s">
        <v>1181</v>
      </c>
      <c r="C19" s="364"/>
      <c r="D19" s="365" t="s">
        <v>1328</v>
      </c>
      <c r="E19" s="592">
        <v>8.0295931208053712</v>
      </c>
      <c r="F19" s="366">
        <f t="shared" si="0"/>
        <v>406.13682005033564</v>
      </c>
      <c r="G19" s="374"/>
      <c r="H19" s="374"/>
      <c r="I19" s="374"/>
    </row>
    <row r="20" spans="1:9" s="358" customFormat="1" ht="89.5" customHeight="1">
      <c r="A20" s="501" t="s">
        <v>1182</v>
      </c>
      <c r="B20" s="367" t="s">
        <v>1183</v>
      </c>
      <c r="C20" s="364"/>
      <c r="D20" s="365" t="s">
        <v>1328</v>
      </c>
      <c r="E20" s="592">
        <v>8.0295931208053712</v>
      </c>
      <c r="F20" s="366">
        <f t="shared" si="0"/>
        <v>406.13682005033564</v>
      </c>
      <c r="G20" s="374"/>
      <c r="H20" s="374"/>
      <c r="I20" s="374"/>
    </row>
    <row r="21" spans="1:9" s="358" customFormat="1" ht="99.65" customHeight="1">
      <c r="A21" s="501" t="s">
        <v>1184</v>
      </c>
      <c r="B21" s="367" t="s">
        <v>1185</v>
      </c>
      <c r="C21" s="364"/>
      <c r="D21" s="365" t="s">
        <v>1328</v>
      </c>
      <c r="E21" s="592">
        <v>7.9479362416107406</v>
      </c>
      <c r="F21" s="366">
        <f t="shared" si="0"/>
        <v>402.00661510067124</v>
      </c>
      <c r="G21" s="374"/>
      <c r="H21" s="374"/>
      <c r="I21" s="374"/>
    </row>
    <row r="22" spans="1:9" s="358" customFormat="1" ht="81.75" customHeight="1">
      <c r="A22" s="501" t="s">
        <v>1186</v>
      </c>
      <c r="B22" s="367" t="s">
        <v>1187</v>
      </c>
      <c r="C22" s="364"/>
      <c r="D22" s="365" t="s">
        <v>1328</v>
      </c>
      <c r="E22" s="592">
        <v>7.628113464765101</v>
      </c>
      <c r="F22" s="366">
        <f t="shared" si="0"/>
        <v>385.82997904781877</v>
      </c>
      <c r="G22" s="374"/>
      <c r="H22" s="374"/>
      <c r="I22" s="374"/>
    </row>
    <row r="23" spans="1:9" s="358" customFormat="1" ht="197.25" customHeight="1">
      <c r="A23" s="364" t="s">
        <v>1312</v>
      </c>
      <c r="B23" s="367" t="s">
        <v>1315</v>
      </c>
      <c r="C23" s="360"/>
      <c r="D23" s="359"/>
      <c r="E23" s="595">
        <v>34.76</v>
      </c>
      <c r="F23" s="594">
        <f t="shared" si="0"/>
        <v>1758.1607999999999</v>
      </c>
      <c r="H23" s="374"/>
    </row>
    <row r="24" spans="1:9" ht="195.75" customHeight="1">
      <c r="A24" s="589" t="s">
        <v>1313</v>
      </c>
      <c r="B24" s="590" t="s">
        <v>1314</v>
      </c>
      <c r="E24" s="595">
        <v>34.76</v>
      </c>
      <c r="F24" s="594">
        <f t="shared" si="0"/>
        <v>1758.1607999999999</v>
      </c>
    </row>
    <row r="25" spans="1:9" s="358" customFormat="1" ht="20.25" customHeight="1">
      <c r="A25" s="360"/>
      <c r="B25" s="500"/>
      <c r="C25" s="360"/>
      <c r="D25" s="359"/>
      <c r="E25" s="593"/>
      <c r="H25" s="374"/>
    </row>
    <row r="26" spans="1:9" s="358" customFormat="1" ht="15" customHeight="1">
      <c r="A26" s="360"/>
      <c r="B26" s="500"/>
      <c r="C26" s="360"/>
      <c r="D26" s="359"/>
      <c r="E26" s="593"/>
    </row>
    <row r="27" spans="1:9" s="358" customFormat="1" ht="15" customHeight="1">
      <c r="A27" s="360"/>
      <c r="B27" s="500"/>
      <c r="C27" s="360"/>
      <c r="D27" s="359"/>
      <c r="E27" s="593"/>
    </row>
    <row r="28" spans="1:9" s="358" customFormat="1" ht="23.25" customHeight="1">
      <c r="A28" s="504" t="s">
        <v>1188</v>
      </c>
      <c r="B28" s="500"/>
      <c r="C28" s="360"/>
      <c r="D28" s="359"/>
      <c r="E28" s="593"/>
      <c r="H28" s="374"/>
    </row>
    <row r="29" spans="1:9" s="358" customFormat="1" ht="15" customHeight="1">
      <c r="A29" s="360"/>
      <c r="B29" s="500"/>
      <c r="C29" s="360"/>
      <c r="D29" s="359"/>
      <c r="E29" s="593"/>
    </row>
    <row r="30" spans="1:9" s="358" customFormat="1" ht="15" customHeight="1">
      <c r="A30" s="360"/>
      <c r="B30" s="500"/>
      <c r="C30" s="360"/>
      <c r="D30" s="359"/>
      <c r="E30" s="593"/>
    </row>
    <row r="31" spans="1:9" s="358" customFormat="1" ht="15" customHeight="1">
      <c r="A31" s="360"/>
      <c r="B31" s="500"/>
      <c r="C31" s="360"/>
      <c r="D31" s="359"/>
      <c r="E31" s="593"/>
    </row>
    <row r="32" spans="1:9" s="358" customFormat="1" ht="15" customHeight="1">
      <c r="A32" s="360"/>
      <c r="B32" s="500"/>
      <c r="C32" s="360"/>
      <c r="D32" s="359"/>
      <c r="E32" s="593"/>
    </row>
    <row r="33" spans="1:5" s="358" customFormat="1" ht="15" customHeight="1">
      <c r="A33" s="360"/>
      <c r="B33" s="500"/>
      <c r="C33" s="360"/>
      <c r="D33" s="359"/>
      <c r="E33" s="593"/>
    </row>
    <row r="34" spans="1:5" s="358" customFormat="1" ht="15" customHeight="1">
      <c r="A34" s="360"/>
      <c r="B34" s="500"/>
      <c r="C34" s="360"/>
      <c r="D34" s="359"/>
      <c r="E34" s="593"/>
    </row>
    <row r="35" spans="1:5" s="358" customFormat="1" ht="15" customHeight="1">
      <c r="A35" s="360"/>
      <c r="B35" s="500"/>
      <c r="C35" s="360"/>
      <c r="D35" s="359"/>
      <c r="E35" s="593"/>
    </row>
    <row r="36" spans="1:5" s="358" customFormat="1" ht="15" customHeight="1">
      <c r="A36" s="360"/>
      <c r="B36" s="500"/>
      <c r="C36" s="360"/>
      <c r="D36" s="359"/>
      <c r="E36" s="593"/>
    </row>
    <row r="37" spans="1:5" s="358" customFormat="1" ht="15.4" customHeight="1">
      <c r="A37" s="360"/>
      <c r="B37" s="500"/>
      <c r="C37" s="360"/>
      <c r="D37" s="359"/>
      <c r="E37" s="593"/>
    </row>
    <row r="38" spans="1:5" s="358" customFormat="1" ht="15" customHeight="1">
      <c r="A38" s="360"/>
      <c r="B38" s="500"/>
      <c r="C38" s="360"/>
      <c r="D38" s="359"/>
      <c r="E38" s="593"/>
    </row>
    <row r="39" spans="1:5" s="358" customFormat="1" ht="15" customHeight="1">
      <c r="A39" s="360"/>
      <c r="B39" s="500"/>
      <c r="C39" s="360"/>
      <c r="D39" s="359"/>
      <c r="E39" s="593"/>
    </row>
    <row r="40" spans="1:5" s="358" customFormat="1" ht="15" customHeight="1">
      <c r="A40" s="360"/>
      <c r="B40" s="500"/>
      <c r="C40" s="360"/>
      <c r="D40" s="359"/>
      <c r="E40" s="593"/>
    </row>
    <row r="41" spans="1:5" s="358" customFormat="1" ht="15" customHeight="1">
      <c r="A41" s="360"/>
      <c r="B41" s="500"/>
      <c r="C41" s="360"/>
      <c r="D41" s="359"/>
      <c r="E41" s="593"/>
    </row>
    <row r="42" spans="1:5" s="358" customFormat="1" ht="15" customHeight="1">
      <c r="A42" s="360"/>
      <c r="B42" s="500"/>
      <c r="C42" s="360"/>
      <c r="D42" s="359"/>
      <c r="E42" s="59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J52"/>
  <sheetViews>
    <sheetView zoomScale="80" zoomScaleNormal="80" workbookViewId="0">
      <selection activeCell="C6" sqref="C6"/>
    </sheetView>
  </sheetViews>
  <sheetFormatPr defaultColWidth="9.26953125" defaultRowHeight="12.5"/>
  <cols>
    <col min="1" max="1" width="20" style="357" customWidth="1"/>
    <col min="2" max="2" width="67" style="357" customWidth="1"/>
    <col min="3" max="3" width="57.26953125" style="357" customWidth="1"/>
    <col min="4" max="4" width="45.26953125" style="357" customWidth="1"/>
    <col min="5" max="5" width="10.1796875" style="357" customWidth="1"/>
    <col min="6" max="6" width="19.26953125" style="361" customWidth="1"/>
    <col min="7" max="7" width="20.54296875" style="357" customWidth="1"/>
    <col min="8" max="16384" width="9.26953125" style="357"/>
  </cols>
  <sheetData>
    <row r="1" spans="1:10">
      <c r="H1" s="361">
        <f>Roofing!H60</f>
        <v>50.58</v>
      </c>
    </row>
    <row r="2" spans="1:10" ht="79.900000000000006" customHeight="1">
      <c r="A2" s="363" t="s">
        <v>499</v>
      </c>
      <c r="B2" s="363" t="s">
        <v>500</v>
      </c>
      <c r="C2" s="363" t="s">
        <v>501</v>
      </c>
      <c r="D2" s="363" t="s">
        <v>502</v>
      </c>
      <c r="E2" s="363" t="s">
        <v>503</v>
      </c>
      <c r="F2" s="363" t="s">
        <v>1332</v>
      </c>
      <c r="G2" s="363" t="s">
        <v>1330</v>
      </c>
    </row>
    <row r="3" spans="1:10" s="358" customFormat="1" ht="64.5" customHeight="1">
      <c r="A3" s="364" t="s">
        <v>504</v>
      </c>
      <c r="B3" s="364" t="s">
        <v>1195</v>
      </c>
      <c r="C3" s="364" t="s">
        <v>1200</v>
      </c>
      <c r="D3" s="364"/>
      <c r="E3" s="365" t="s">
        <v>505</v>
      </c>
      <c r="F3" s="592">
        <v>22.982328649328863</v>
      </c>
      <c r="G3" s="366">
        <f>F3*$H$1</f>
        <v>1162.4461830830539</v>
      </c>
      <c r="H3" s="374"/>
      <c r="I3" s="374"/>
      <c r="J3" s="374"/>
    </row>
    <row r="4" spans="1:10" s="358" customFormat="1" ht="66.75" customHeight="1">
      <c r="A4" s="364" t="s">
        <v>506</v>
      </c>
      <c r="B4" s="364" t="s">
        <v>1194</v>
      </c>
      <c r="C4" s="364" t="s">
        <v>1201</v>
      </c>
      <c r="D4" s="364"/>
      <c r="E4" s="365" t="s">
        <v>505</v>
      </c>
      <c r="F4" s="592">
        <v>41.438389723384702</v>
      </c>
      <c r="G4" s="366">
        <f t="shared" ref="G4:G28" si="0">F4*$H$1</f>
        <v>2095.9537522087981</v>
      </c>
      <c r="H4" s="374"/>
      <c r="I4" s="374"/>
      <c r="J4" s="374"/>
    </row>
    <row r="5" spans="1:10" s="358" customFormat="1" ht="61.5" customHeight="1">
      <c r="A5" s="364" t="s">
        <v>511</v>
      </c>
      <c r="B5" s="364" t="s">
        <v>1193</v>
      </c>
      <c r="C5" s="367" t="s">
        <v>1227</v>
      </c>
      <c r="D5" s="364"/>
      <c r="E5" s="365" t="s">
        <v>505</v>
      </c>
      <c r="F5" s="592">
        <v>4.0788000000000002</v>
      </c>
      <c r="G5" s="366">
        <f>F5*$H$1</f>
        <v>206.30570399999999</v>
      </c>
      <c r="H5" s="374"/>
      <c r="I5" s="374"/>
      <c r="J5" s="374"/>
    </row>
    <row r="6" spans="1:10" s="358" customFormat="1" ht="73.150000000000006" customHeight="1">
      <c r="A6" s="364" t="s">
        <v>508</v>
      </c>
      <c r="B6" s="364" t="s">
        <v>1196</v>
      </c>
      <c r="C6" s="367" t="s">
        <v>1202</v>
      </c>
      <c r="D6" s="364"/>
      <c r="E6" s="365" t="s">
        <v>505</v>
      </c>
      <c r="F6" s="375">
        <v>6.3860000000000001</v>
      </c>
      <c r="G6" s="366">
        <f>F6*$H$1</f>
        <v>323.00387999999998</v>
      </c>
      <c r="H6" s="374"/>
      <c r="I6" s="374"/>
      <c r="J6" s="374"/>
    </row>
    <row r="7" spans="1:10" s="358" customFormat="1" ht="61.5" customHeight="1">
      <c r="A7" s="364" t="s">
        <v>509</v>
      </c>
      <c r="B7" s="364" t="s">
        <v>1197</v>
      </c>
      <c r="C7" s="367" t="s">
        <v>1203</v>
      </c>
      <c r="D7" s="364"/>
      <c r="E7" s="365" t="s">
        <v>505</v>
      </c>
      <c r="F7" s="592">
        <v>15.41601</v>
      </c>
      <c r="G7" s="366">
        <f t="shared" si="0"/>
        <v>779.7417858</v>
      </c>
      <c r="H7" s="374"/>
      <c r="I7" s="374"/>
      <c r="J7" s="374"/>
    </row>
    <row r="8" spans="1:10" s="358" customFormat="1" ht="65.25" customHeight="1">
      <c r="A8" s="364" t="s">
        <v>510</v>
      </c>
      <c r="B8" s="364" t="s">
        <v>1198</v>
      </c>
      <c r="C8" s="367" t="s">
        <v>1204</v>
      </c>
      <c r="D8" s="364"/>
      <c r="E8" s="365" t="s">
        <v>505</v>
      </c>
      <c r="F8" s="592">
        <v>15.41601</v>
      </c>
      <c r="G8" s="366">
        <f t="shared" si="0"/>
        <v>779.7417858</v>
      </c>
      <c r="H8" s="374"/>
      <c r="I8" s="374"/>
      <c r="J8" s="374"/>
    </row>
    <row r="9" spans="1:10" s="358" customFormat="1" ht="81.75" customHeight="1">
      <c r="A9" s="364" t="s">
        <v>507</v>
      </c>
      <c r="B9" s="364" t="s">
        <v>1199</v>
      </c>
      <c r="C9" s="367" t="s">
        <v>1205</v>
      </c>
      <c r="D9" s="364"/>
      <c r="E9" s="365" t="s">
        <v>505</v>
      </c>
      <c r="F9" s="592">
        <v>13.6109556</v>
      </c>
      <c r="G9" s="366">
        <f>F9*$H$1</f>
        <v>688.442134248</v>
      </c>
      <c r="H9" s="374"/>
      <c r="I9" s="374"/>
      <c r="J9" s="374"/>
    </row>
    <row r="10" spans="1:10" s="358" customFormat="1" ht="77.25" customHeight="1">
      <c r="A10" s="364" t="s">
        <v>512</v>
      </c>
      <c r="B10" s="364" t="s">
        <v>1209</v>
      </c>
      <c r="C10" s="367" t="s">
        <v>1210</v>
      </c>
      <c r="D10" s="364"/>
      <c r="E10" s="365" t="s">
        <v>505</v>
      </c>
      <c r="F10" s="592">
        <v>17.710696623322146</v>
      </c>
      <c r="G10" s="366">
        <f t="shared" si="0"/>
        <v>895.80703520763416</v>
      </c>
      <c r="H10" s="374"/>
      <c r="I10" s="374"/>
      <c r="J10" s="374"/>
    </row>
    <row r="11" spans="1:10" s="358" customFormat="1" ht="65.25" customHeight="1">
      <c r="A11" s="364" t="s">
        <v>513</v>
      </c>
      <c r="B11" s="364" t="s">
        <v>514</v>
      </c>
      <c r="C11" s="367" t="s">
        <v>515</v>
      </c>
      <c r="D11" s="364"/>
      <c r="E11" s="365" t="s">
        <v>505</v>
      </c>
      <c r="F11" s="592">
        <v>23.385169253355709</v>
      </c>
      <c r="G11" s="366">
        <f t="shared" si="0"/>
        <v>1182.8218608347318</v>
      </c>
      <c r="H11" s="374"/>
      <c r="I11" s="374"/>
      <c r="J11" s="374"/>
    </row>
    <row r="12" spans="1:10" s="358" customFormat="1" ht="66" customHeight="1">
      <c r="A12" s="364" t="s">
        <v>516</v>
      </c>
      <c r="B12" s="364" t="s">
        <v>517</v>
      </c>
      <c r="C12" s="364" t="s">
        <v>518</v>
      </c>
      <c r="D12" s="364"/>
      <c r="E12" s="365" t="s">
        <v>505</v>
      </c>
      <c r="F12" s="592">
        <v>6.3889703229865775</v>
      </c>
      <c r="G12" s="366">
        <f t="shared" si="0"/>
        <v>323.15411893666106</v>
      </c>
      <c r="H12" s="374"/>
      <c r="I12" s="374"/>
      <c r="J12" s="374"/>
    </row>
    <row r="13" spans="1:10" s="358" customFormat="1" ht="75.400000000000006" customHeight="1">
      <c r="A13" s="364" t="s">
        <v>519</v>
      </c>
      <c r="B13" s="364" t="s">
        <v>520</v>
      </c>
      <c r="C13" s="364" t="s">
        <v>521</v>
      </c>
      <c r="D13" s="364"/>
      <c r="E13" s="365" t="s">
        <v>505</v>
      </c>
      <c r="F13" s="592">
        <v>4.2849447357382564</v>
      </c>
      <c r="G13" s="366">
        <f t="shared" si="0"/>
        <v>216.73250473364101</v>
      </c>
      <c r="H13" s="374"/>
      <c r="I13" s="374"/>
      <c r="J13" s="374"/>
    </row>
    <row r="14" spans="1:10" s="358" customFormat="1" ht="64.150000000000006" customHeight="1">
      <c r="A14" s="364" t="s">
        <v>522</v>
      </c>
      <c r="B14" s="364" t="s">
        <v>523</v>
      </c>
      <c r="C14" s="367" t="s">
        <v>524</v>
      </c>
      <c r="D14" s="364"/>
      <c r="E14" s="365" t="s">
        <v>505</v>
      </c>
      <c r="F14" s="592">
        <v>3.9195302013422824</v>
      </c>
      <c r="G14" s="366">
        <f t="shared" si="0"/>
        <v>198.24983758389263</v>
      </c>
      <c r="H14" s="374"/>
      <c r="I14" s="374"/>
      <c r="J14" s="374"/>
    </row>
    <row r="15" spans="1:10" s="358" customFormat="1" ht="67.900000000000006" customHeight="1">
      <c r="A15" s="364" t="s">
        <v>525</v>
      </c>
      <c r="B15" s="364" t="s">
        <v>526</v>
      </c>
      <c r="C15" s="367" t="s">
        <v>527</v>
      </c>
      <c r="D15" s="364"/>
      <c r="E15" s="365" t="s">
        <v>505</v>
      </c>
      <c r="F15" s="592">
        <v>5.9065142617449675</v>
      </c>
      <c r="G15" s="366">
        <f t="shared" si="0"/>
        <v>298.75149135906042</v>
      </c>
      <c r="H15" s="374"/>
      <c r="I15" s="374"/>
      <c r="J15" s="374"/>
    </row>
    <row r="16" spans="1:10" s="358" customFormat="1" ht="66" customHeight="1">
      <c r="A16" s="364" t="s">
        <v>528</v>
      </c>
      <c r="B16" s="364" t="s">
        <v>529</v>
      </c>
      <c r="C16" s="364" t="s">
        <v>530</v>
      </c>
      <c r="D16" s="364"/>
      <c r="E16" s="365" t="s">
        <v>505</v>
      </c>
      <c r="F16" s="592">
        <v>4.3659211409395979</v>
      </c>
      <c r="G16" s="366">
        <f t="shared" si="0"/>
        <v>220.82829130872486</v>
      </c>
      <c r="H16" s="374"/>
      <c r="I16" s="374"/>
      <c r="J16" s="374"/>
    </row>
    <row r="17" spans="1:10" s="358" customFormat="1" ht="64.5" customHeight="1">
      <c r="A17" s="364" t="s">
        <v>531</v>
      </c>
      <c r="B17" s="364" t="s">
        <v>532</v>
      </c>
      <c r="C17" s="364" t="s">
        <v>533</v>
      </c>
      <c r="D17" s="364"/>
      <c r="E17" s="365" t="s">
        <v>505</v>
      </c>
      <c r="F17" s="592">
        <v>3.6487015520134238</v>
      </c>
      <c r="G17" s="366">
        <f t="shared" si="0"/>
        <v>184.55132450083897</v>
      </c>
      <c r="H17" s="374"/>
      <c r="I17" s="374"/>
      <c r="J17" s="374"/>
    </row>
    <row r="18" spans="1:10" s="358" customFormat="1" ht="64.5" customHeight="1">
      <c r="A18" s="364" t="s">
        <v>534</v>
      </c>
      <c r="B18" s="364" t="s">
        <v>535</v>
      </c>
      <c r="C18" s="367" t="s">
        <v>536</v>
      </c>
      <c r="D18" s="364"/>
      <c r="E18" s="365" t="s">
        <v>505</v>
      </c>
      <c r="F18" s="592">
        <v>44.041637793624169</v>
      </c>
      <c r="G18" s="366">
        <f t="shared" si="0"/>
        <v>2227.6260396015105</v>
      </c>
      <c r="H18" s="374"/>
      <c r="I18" s="374"/>
      <c r="J18" s="374"/>
    </row>
    <row r="19" spans="1:10" s="358" customFormat="1" ht="86.25" customHeight="1">
      <c r="A19" s="364" t="s">
        <v>537</v>
      </c>
      <c r="B19" s="364" t="s">
        <v>538</v>
      </c>
      <c r="C19" s="364" t="s">
        <v>539</v>
      </c>
      <c r="D19" s="364"/>
      <c r="E19" s="365" t="s">
        <v>505</v>
      </c>
      <c r="F19" s="592">
        <v>7.663498112416109</v>
      </c>
      <c r="G19" s="366">
        <f t="shared" si="0"/>
        <v>387.61973452600677</v>
      </c>
      <c r="H19" s="374"/>
      <c r="I19" s="374"/>
      <c r="J19" s="374"/>
    </row>
    <row r="20" spans="1:10" s="358" customFormat="1" ht="72.75" customHeight="1">
      <c r="A20" s="364" t="s">
        <v>540</v>
      </c>
      <c r="B20" s="364" t="s">
        <v>541</v>
      </c>
      <c r="C20" s="364" t="s">
        <v>542</v>
      </c>
      <c r="D20" s="364"/>
      <c r="E20" s="365" t="s">
        <v>505</v>
      </c>
      <c r="F20" s="592">
        <v>15.426345427852352</v>
      </c>
      <c r="G20" s="366">
        <f t="shared" si="0"/>
        <v>780.26455174077194</v>
      </c>
      <c r="H20" s="374"/>
      <c r="I20" s="374"/>
      <c r="J20" s="374"/>
    </row>
    <row r="21" spans="1:10" s="358" customFormat="1" ht="72.75" customHeight="1">
      <c r="A21" s="364" t="s">
        <v>543</v>
      </c>
      <c r="B21" s="364" t="s">
        <v>544</v>
      </c>
      <c r="C21" s="364" t="s">
        <v>545</v>
      </c>
      <c r="D21" s="364"/>
      <c r="E21" s="365" t="s">
        <v>505</v>
      </c>
      <c r="F21" s="592">
        <v>3.6718376677852356</v>
      </c>
      <c r="G21" s="366">
        <f t="shared" si="0"/>
        <v>185.7215492365772</v>
      </c>
      <c r="H21" s="374"/>
      <c r="I21" s="374"/>
      <c r="J21" s="374"/>
    </row>
    <row r="22" spans="1:10" s="358" customFormat="1" ht="81.75" customHeight="1">
      <c r="A22" s="364" t="s">
        <v>546</v>
      </c>
      <c r="B22" s="367" t="s">
        <v>1211</v>
      </c>
      <c r="C22" s="367" t="s">
        <v>1212</v>
      </c>
      <c r="D22" s="364"/>
      <c r="E22" s="365" t="s">
        <v>505</v>
      </c>
      <c r="F22" s="592">
        <v>13.834716757550339</v>
      </c>
      <c r="G22" s="366">
        <f t="shared" si="0"/>
        <v>699.75997359689609</v>
      </c>
      <c r="H22" s="374"/>
      <c r="I22" s="374"/>
      <c r="J22" s="374"/>
    </row>
    <row r="23" spans="1:10" s="358" customFormat="1" ht="68.25" customHeight="1">
      <c r="A23" s="364" t="s">
        <v>547</v>
      </c>
      <c r="B23" s="367" t="s">
        <v>1213</v>
      </c>
      <c r="C23" s="367" t="s">
        <v>1214</v>
      </c>
      <c r="D23" s="364"/>
      <c r="E23" s="365" t="s">
        <v>505</v>
      </c>
      <c r="F23" s="592">
        <v>3.6636719798657729</v>
      </c>
      <c r="G23" s="366">
        <f t="shared" si="0"/>
        <v>185.30852874161079</v>
      </c>
      <c r="H23" s="374"/>
      <c r="I23" s="374"/>
      <c r="J23" s="374"/>
    </row>
    <row r="24" spans="1:10" s="358" customFormat="1" ht="72.75" customHeight="1">
      <c r="A24" s="364" t="s">
        <v>548</v>
      </c>
      <c r="B24" s="367" t="s">
        <v>1215</v>
      </c>
      <c r="C24" s="367" t="s">
        <v>1216</v>
      </c>
      <c r="D24" s="364"/>
      <c r="E24" s="365" t="s">
        <v>505</v>
      </c>
      <c r="F24" s="592">
        <v>3.5330209731543629</v>
      </c>
      <c r="G24" s="366">
        <f t="shared" si="0"/>
        <v>178.70020082214768</v>
      </c>
      <c r="H24" s="374"/>
      <c r="I24" s="374"/>
      <c r="J24" s="374"/>
    </row>
    <row r="25" spans="1:10" s="358" customFormat="1" ht="61.15" customHeight="1">
      <c r="A25" s="364" t="s">
        <v>549</v>
      </c>
      <c r="B25" s="364" t="s">
        <v>1217</v>
      </c>
      <c r="C25" s="367" t="s">
        <v>1218</v>
      </c>
      <c r="D25" s="694"/>
      <c r="E25" s="365" t="s">
        <v>505</v>
      </c>
      <c r="F25" s="592">
        <v>16.095841256947551</v>
      </c>
      <c r="G25" s="366">
        <f t="shared" si="0"/>
        <v>814.12765077640711</v>
      </c>
      <c r="H25" s="374"/>
      <c r="I25" s="374"/>
      <c r="J25" s="374"/>
    </row>
    <row r="26" spans="1:10" s="358" customFormat="1" ht="46.9" customHeight="1">
      <c r="A26" s="364" t="s">
        <v>550</v>
      </c>
      <c r="B26" s="364" t="s">
        <v>1219</v>
      </c>
      <c r="C26" s="367" t="s">
        <v>1220</v>
      </c>
      <c r="D26" s="695"/>
      <c r="E26" s="365" t="s">
        <v>505</v>
      </c>
      <c r="F26" s="592">
        <v>17.627896272993112</v>
      </c>
      <c r="G26" s="366">
        <f t="shared" si="0"/>
        <v>891.61899348799159</v>
      </c>
      <c r="H26" s="374"/>
      <c r="I26" s="374"/>
      <c r="J26" s="374"/>
    </row>
    <row r="27" spans="1:10" s="358" customFormat="1" ht="60" customHeight="1">
      <c r="A27" s="364" t="s">
        <v>551</v>
      </c>
      <c r="B27" s="364" t="s">
        <v>1221</v>
      </c>
      <c r="C27" s="367" t="s">
        <v>1222</v>
      </c>
      <c r="D27" s="694"/>
      <c r="E27" s="365" t="s">
        <v>505</v>
      </c>
      <c r="F27" s="592">
        <v>21.90981189690838</v>
      </c>
      <c r="G27" s="366">
        <f t="shared" si="0"/>
        <v>1108.1982857456258</v>
      </c>
      <c r="H27" s="374"/>
      <c r="I27" s="374"/>
      <c r="J27" s="374"/>
    </row>
    <row r="28" spans="1:10" s="358" customFormat="1" ht="47.5" customHeight="1">
      <c r="A28" s="364" t="s">
        <v>552</v>
      </c>
      <c r="B28" s="364" t="s">
        <v>1223</v>
      </c>
      <c r="C28" s="367" t="s">
        <v>553</v>
      </c>
      <c r="D28" s="695"/>
      <c r="E28" s="365" t="s">
        <v>505</v>
      </c>
      <c r="F28" s="592">
        <v>22.779876629276572</v>
      </c>
      <c r="G28" s="366">
        <f t="shared" si="0"/>
        <v>1152.206159908809</v>
      </c>
      <c r="H28" s="374"/>
      <c r="I28" s="374"/>
      <c r="J28" s="374"/>
    </row>
    <row r="29" spans="1:10">
      <c r="F29" s="591"/>
      <c r="I29" s="374"/>
    </row>
    <row r="30" spans="1:10" s="358" customFormat="1" ht="15" customHeight="1">
      <c r="A30" s="360" t="s">
        <v>554</v>
      </c>
      <c r="B30" s="360" t="s">
        <v>555</v>
      </c>
      <c r="C30" s="360"/>
      <c r="D30" s="360"/>
      <c r="E30" s="359"/>
      <c r="F30" s="362"/>
      <c r="I30" s="374"/>
    </row>
    <row r="31" spans="1:10" s="358" customFormat="1" ht="15" customHeight="1">
      <c r="A31" s="360" t="s">
        <v>556</v>
      </c>
      <c r="B31" s="360" t="s">
        <v>557</v>
      </c>
      <c r="C31" s="360"/>
      <c r="D31" s="360"/>
      <c r="E31" s="359"/>
      <c r="F31" s="362"/>
      <c r="I31" s="374"/>
    </row>
    <row r="32" spans="1:10" s="358" customFormat="1" ht="15" customHeight="1">
      <c r="A32" s="360" t="s">
        <v>558</v>
      </c>
      <c r="B32" s="360" t="s">
        <v>559</v>
      </c>
      <c r="C32" s="360"/>
      <c r="D32" s="360"/>
      <c r="E32" s="359"/>
      <c r="F32" s="362"/>
      <c r="I32" s="374"/>
    </row>
    <row r="33" spans="1:9" s="358" customFormat="1" ht="15" customHeight="1">
      <c r="A33" s="360" t="s">
        <v>560</v>
      </c>
      <c r="B33" s="360" t="s">
        <v>561</v>
      </c>
      <c r="C33" s="360"/>
      <c r="D33" s="360"/>
      <c r="E33" s="359"/>
      <c r="F33" s="362"/>
      <c r="I33" s="374"/>
    </row>
    <row r="34" spans="1:9" s="358" customFormat="1" ht="15" customHeight="1">
      <c r="A34" s="360" t="s">
        <v>562</v>
      </c>
      <c r="B34" s="360" t="s">
        <v>563</v>
      </c>
      <c r="C34" s="360"/>
      <c r="D34" s="360"/>
      <c r="E34" s="359"/>
      <c r="F34" s="362"/>
      <c r="I34" s="374"/>
    </row>
    <row r="35" spans="1:9" s="358" customFormat="1" ht="15" customHeight="1">
      <c r="A35" s="360" t="s">
        <v>564</v>
      </c>
      <c r="B35" s="360" t="s">
        <v>565</v>
      </c>
      <c r="C35" s="360"/>
      <c r="D35" s="360"/>
      <c r="E35" s="359"/>
      <c r="F35" s="362"/>
      <c r="I35" s="374"/>
    </row>
    <row r="36" spans="1:9" s="358" customFormat="1" ht="15" customHeight="1">
      <c r="A36" s="360" t="s">
        <v>566</v>
      </c>
      <c r="B36" s="360" t="s">
        <v>567</v>
      </c>
      <c r="C36" s="360"/>
      <c r="D36" s="360"/>
      <c r="E36" s="359"/>
      <c r="F36" s="362"/>
    </row>
    <row r="37" spans="1:9" s="358" customFormat="1" ht="15" customHeight="1">
      <c r="A37" s="360" t="s">
        <v>568</v>
      </c>
      <c r="B37" s="360" t="s">
        <v>569</v>
      </c>
      <c r="C37" s="360"/>
      <c r="D37" s="360"/>
      <c r="E37" s="359"/>
      <c r="F37" s="362"/>
    </row>
    <row r="38" spans="1:9" s="358" customFormat="1" ht="15.75" customHeight="1">
      <c r="A38" s="360" t="s">
        <v>570</v>
      </c>
      <c r="B38" s="360" t="s">
        <v>571</v>
      </c>
      <c r="C38" s="360"/>
      <c r="D38" s="360"/>
      <c r="E38" s="359"/>
      <c r="F38" s="362"/>
    </row>
    <row r="39" spans="1:9" s="358" customFormat="1" ht="15" customHeight="1">
      <c r="A39" s="360" t="s">
        <v>572</v>
      </c>
      <c r="B39" s="360" t="s">
        <v>573</v>
      </c>
      <c r="C39" s="360"/>
      <c r="D39" s="360"/>
      <c r="E39" s="359"/>
      <c r="F39" s="362"/>
    </row>
    <row r="40" spans="1:9" s="358" customFormat="1" ht="15" customHeight="1">
      <c r="A40" s="360" t="s">
        <v>574</v>
      </c>
      <c r="B40" s="360" t="s">
        <v>575</v>
      </c>
      <c r="C40" s="360"/>
      <c r="D40" s="360"/>
      <c r="E40" s="359"/>
      <c r="F40" s="362"/>
    </row>
    <row r="41" spans="1:9" s="358" customFormat="1" ht="15" customHeight="1">
      <c r="A41" s="360" t="s">
        <v>576</v>
      </c>
      <c r="B41" s="360" t="s">
        <v>577</v>
      </c>
      <c r="C41" s="360"/>
      <c r="D41" s="360"/>
      <c r="E41" s="359"/>
      <c r="F41" s="362"/>
    </row>
    <row r="42" spans="1:9" s="358" customFormat="1" ht="15" customHeight="1">
      <c r="A42" s="360" t="s">
        <v>578</v>
      </c>
      <c r="B42" s="360" t="s">
        <v>579</v>
      </c>
      <c r="C42" s="360"/>
      <c r="D42" s="360"/>
      <c r="E42" s="359"/>
      <c r="F42" s="362"/>
    </row>
    <row r="43" spans="1:9" s="358" customFormat="1" ht="15" customHeight="1">
      <c r="A43" s="360" t="s">
        <v>580</v>
      </c>
      <c r="B43" s="360" t="s">
        <v>581</v>
      </c>
      <c r="C43" s="360"/>
      <c r="D43" s="360"/>
      <c r="E43" s="359"/>
      <c r="F43" s="362"/>
    </row>
    <row r="44" spans="1:9" s="358" customFormat="1" ht="15" customHeight="1">
      <c r="A44" s="360" t="s">
        <v>582</v>
      </c>
      <c r="B44" s="360" t="s">
        <v>1224</v>
      </c>
      <c r="C44" s="360"/>
      <c r="D44" s="360"/>
      <c r="E44" s="359"/>
      <c r="F44" s="362"/>
    </row>
    <row r="45" spans="1:9" s="358" customFormat="1" ht="15" customHeight="1">
      <c r="A45" s="360" t="s">
        <v>583</v>
      </c>
      <c r="B45" s="360" t="s">
        <v>584</v>
      </c>
      <c r="C45" s="360"/>
      <c r="D45" s="360"/>
      <c r="E45" s="359"/>
      <c r="F45" s="362"/>
    </row>
    <row r="46" spans="1:9" s="358" customFormat="1" ht="15" customHeight="1">
      <c r="A46" s="360" t="s">
        <v>585</v>
      </c>
      <c r="B46" s="360" t="s">
        <v>586</v>
      </c>
      <c r="C46" s="360"/>
      <c r="D46" s="360"/>
      <c r="E46" s="359"/>
      <c r="F46" s="362"/>
    </row>
    <row r="47" spans="1:9" s="358" customFormat="1" ht="15.4" customHeight="1">
      <c r="A47" s="360" t="s">
        <v>587</v>
      </c>
      <c r="B47" s="360" t="s">
        <v>1225</v>
      </c>
      <c r="C47" s="360"/>
      <c r="D47" s="360"/>
      <c r="E47" s="359"/>
      <c r="F47" s="362"/>
    </row>
    <row r="48" spans="1:9" s="358" customFormat="1" ht="15" customHeight="1">
      <c r="A48" s="360" t="s">
        <v>588</v>
      </c>
      <c r="B48" s="360" t="s">
        <v>589</v>
      </c>
      <c r="C48" s="360"/>
      <c r="D48" s="360"/>
      <c r="E48" s="359"/>
      <c r="F48" s="362"/>
    </row>
    <row r="49" spans="1:6" s="358" customFormat="1" ht="15" customHeight="1">
      <c r="A49" s="360" t="s">
        <v>590</v>
      </c>
      <c r="B49" s="360" t="s">
        <v>591</v>
      </c>
      <c r="C49" s="360"/>
      <c r="D49" s="360"/>
      <c r="E49" s="359"/>
      <c r="F49" s="362"/>
    </row>
    <row r="50" spans="1:6" s="358" customFormat="1" ht="15" customHeight="1">
      <c r="A50" s="360" t="s">
        <v>592</v>
      </c>
      <c r="B50" s="360" t="s">
        <v>1226</v>
      </c>
      <c r="C50" s="360"/>
      <c r="D50" s="360"/>
      <c r="E50" s="359"/>
      <c r="F50" s="362"/>
    </row>
    <row r="51" spans="1:6" s="358" customFormat="1" ht="15" customHeight="1">
      <c r="A51" s="360" t="s">
        <v>593</v>
      </c>
      <c r="B51" s="360" t="s">
        <v>594</v>
      </c>
      <c r="C51" s="360"/>
      <c r="D51" s="360"/>
      <c r="E51" s="359"/>
      <c r="F51" s="362"/>
    </row>
    <row r="52" spans="1:6" s="358" customFormat="1" ht="15" customHeight="1">
      <c r="A52" s="360" t="s">
        <v>595</v>
      </c>
      <c r="B52" s="360" t="s">
        <v>596</v>
      </c>
      <c r="C52" s="360"/>
      <c r="D52" s="360"/>
      <c r="E52" s="359"/>
      <c r="F52" s="362"/>
    </row>
  </sheetData>
  <mergeCells count="2">
    <mergeCell ref="D25:D26"/>
    <mergeCell ref="D27:D2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2:J228"/>
  <sheetViews>
    <sheetView showGridLines="0" topLeftCell="B1" zoomScale="85" zoomScaleNormal="85" workbookViewId="0">
      <pane ySplit="12" topLeftCell="A93" activePane="bottomLeft" state="frozen"/>
      <selection pane="bottomLeft" activeCell="G196" sqref="G196:G203"/>
    </sheetView>
  </sheetViews>
  <sheetFormatPr defaultColWidth="8.7265625" defaultRowHeight="14.5"/>
  <cols>
    <col min="1" max="1" width="14" style="348" customWidth="1"/>
    <col min="2" max="2" width="27.7265625" style="349" customWidth="1"/>
    <col min="3" max="3" width="34.453125" style="349" customWidth="1"/>
    <col min="4" max="4" width="25.7265625" style="349" customWidth="1"/>
    <col min="5" max="5" width="27.26953125" style="348" customWidth="1"/>
    <col min="6" max="6" width="40.26953125" style="348" customWidth="1"/>
    <col min="7" max="7" width="46.26953125" style="350" customWidth="1"/>
    <col min="8" max="8" width="33.453125" style="350" customWidth="1"/>
    <col min="9" max="9" width="44.54296875" style="348" customWidth="1"/>
    <col min="10" max="10" width="29.7265625" style="326" customWidth="1"/>
    <col min="11" max="16384" width="8.7265625" style="326"/>
  </cols>
  <sheetData>
    <row r="2" spans="1:9" ht="15.5">
      <c r="C2" s="425" t="s">
        <v>597</v>
      </c>
      <c r="D2" s="426" t="s">
        <v>598</v>
      </c>
      <c r="E2" s="426" t="s">
        <v>599</v>
      </c>
      <c r="F2" s="426" t="s">
        <v>600</v>
      </c>
      <c r="G2" s="426" t="s">
        <v>601</v>
      </c>
      <c r="H2" s="426" t="s">
        <v>602</v>
      </c>
    </row>
    <row r="3" spans="1:9" ht="29">
      <c r="B3" s="349" t="s">
        <v>603</v>
      </c>
      <c r="C3" s="427" t="s">
        <v>604</v>
      </c>
      <c r="D3" s="427" t="s">
        <v>605</v>
      </c>
      <c r="E3" s="427" t="s">
        <v>606</v>
      </c>
      <c r="F3" s="427" t="s">
        <v>605</v>
      </c>
      <c r="G3" s="427" t="s">
        <v>605</v>
      </c>
      <c r="H3" s="428" t="s">
        <v>605</v>
      </c>
    </row>
    <row r="4" spans="1:9" ht="46" customHeight="1">
      <c r="C4" s="427" t="s">
        <v>607</v>
      </c>
      <c r="D4" s="427" t="s">
        <v>608</v>
      </c>
      <c r="E4" s="427" t="s">
        <v>609</v>
      </c>
      <c r="F4" s="427" t="s">
        <v>610</v>
      </c>
      <c r="G4" s="427" t="s">
        <v>611</v>
      </c>
      <c r="H4" s="428" t="s">
        <v>612</v>
      </c>
    </row>
    <row r="5" spans="1:9" ht="43.5" hidden="1">
      <c r="C5" s="427" t="s">
        <v>613</v>
      </c>
      <c r="D5" s="427" t="s">
        <v>448</v>
      </c>
      <c r="E5" s="427" t="s">
        <v>614</v>
      </c>
      <c r="F5" s="427" t="s">
        <v>445</v>
      </c>
      <c r="G5" s="427" t="s">
        <v>456</v>
      </c>
      <c r="H5" s="428" t="s">
        <v>459</v>
      </c>
    </row>
    <row r="6" spans="1:9" hidden="1"/>
    <row r="7" spans="1:9" ht="15.5" hidden="1">
      <c r="C7" s="429"/>
      <c r="D7" s="430" t="s">
        <v>615</v>
      </c>
      <c r="E7" s="430" t="s">
        <v>616</v>
      </c>
      <c r="F7" s="430" t="s">
        <v>617</v>
      </c>
      <c r="G7" s="430" t="s">
        <v>618</v>
      </c>
      <c r="H7" s="430" t="s">
        <v>619</v>
      </c>
    </row>
    <row r="8" spans="1:9" ht="0.75" hidden="1" customHeight="1">
      <c r="B8" s="349" t="s">
        <v>620</v>
      </c>
      <c r="C8" s="431" t="s">
        <v>621</v>
      </c>
      <c r="D8" s="431" t="s">
        <v>622</v>
      </c>
      <c r="E8" s="431" t="s">
        <v>623</v>
      </c>
      <c r="F8" s="431" t="s">
        <v>622</v>
      </c>
      <c r="G8" s="431" t="s">
        <v>622</v>
      </c>
      <c r="H8" s="432" t="s">
        <v>622</v>
      </c>
    </row>
    <row r="9" spans="1:9" hidden="1">
      <c r="C9" s="431" t="s">
        <v>624</v>
      </c>
      <c r="D9" s="431" t="s">
        <v>625</v>
      </c>
      <c r="E9" s="431" t="s">
        <v>626</v>
      </c>
      <c r="F9" s="431" t="s">
        <v>627</v>
      </c>
      <c r="G9" s="431" t="s">
        <v>628</v>
      </c>
      <c r="H9" s="432" t="s">
        <v>629</v>
      </c>
    </row>
    <row r="10" spans="1:9" hidden="1">
      <c r="C10" s="431" t="s">
        <v>630</v>
      </c>
      <c r="D10" s="431" t="s">
        <v>450</v>
      </c>
      <c r="E10" s="431" t="s">
        <v>614</v>
      </c>
      <c r="F10" s="431" t="s">
        <v>447</v>
      </c>
      <c r="G10" s="431" t="s">
        <v>458</v>
      </c>
      <c r="H10" s="432" t="s">
        <v>631</v>
      </c>
    </row>
    <row r="11" spans="1:9" hidden="1"/>
    <row r="12" spans="1:9" ht="25" customHeight="1">
      <c r="A12" s="324" t="s">
        <v>632</v>
      </c>
      <c r="B12" s="325" t="s">
        <v>633</v>
      </c>
      <c r="C12" s="399" t="s">
        <v>634</v>
      </c>
      <c r="D12" s="399" t="s">
        <v>635</v>
      </c>
      <c r="E12" s="400" t="s">
        <v>499</v>
      </c>
      <c r="F12" s="401" t="s">
        <v>636</v>
      </c>
      <c r="G12" s="400" t="s">
        <v>637</v>
      </c>
      <c r="H12" s="400" t="s">
        <v>638</v>
      </c>
      <c r="I12" s="400" t="s">
        <v>500</v>
      </c>
    </row>
    <row r="13" spans="1:9">
      <c r="A13" s="327" t="s">
        <v>639</v>
      </c>
      <c r="B13" s="328"/>
      <c r="C13" s="334"/>
      <c r="D13" s="334">
        <v>502</v>
      </c>
      <c r="E13" s="339" t="s">
        <v>640</v>
      </c>
      <c r="F13" s="332"/>
      <c r="G13" s="335" t="s">
        <v>641</v>
      </c>
      <c r="H13" s="339" t="s">
        <v>642</v>
      </c>
      <c r="I13" s="339" t="s">
        <v>643</v>
      </c>
    </row>
    <row r="14" spans="1:9">
      <c r="A14" s="332"/>
      <c r="B14" s="333" t="s">
        <v>644</v>
      </c>
      <c r="C14" s="334" t="s">
        <v>1236</v>
      </c>
      <c r="D14" s="334"/>
      <c r="E14" s="331" t="s">
        <v>645</v>
      </c>
      <c r="F14" s="332"/>
      <c r="G14" s="388" t="s">
        <v>646</v>
      </c>
      <c r="H14" s="331" t="s">
        <v>647</v>
      </c>
      <c r="I14" s="331" t="s">
        <v>648</v>
      </c>
    </row>
    <row r="15" spans="1:9">
      <c r="A15" s="332"/>
      <c r="B15" s="333"/>
      <c r="C15" s="334"/>
      <c r="D15" s="334"/>
      <c r="E15" s="331" t="s">
        <v>649</v>
      </c>
      <c r="F15" s="332"/>
      <c r="G15" s="388"/>
      <c r="H15" s="331" t="s">
        <v>650</v>
      </c>
      <c r="I15" s="331" t="s">
        <v>651</v>
      </c>
    </row>
    <row r="16" spans="1:9">
      <c r="A16" s="332"/>
      <c r="B16" s="333"/>
      <c r="C16" s="334"/>
      <c r="D16" s="334"/>
      <c r="E16" s="331" t="s">
        <v>652</v>
      </c>
      <c r="F16" s="332"/>
      <c r="G16" s="388"/>
      <c r="H16" s="331" t="s">
        <v>653</v>
      </c>
      <c r="I16" s="331" t="s">
        <v>654</v>
      </c>
    </row>
    <row r="17" spans="1:9">
      <c r="A17" s="332"/>
      <c r="B17" s="333"/>
      <c r="C17" s="334"/>
      <c r="D17" s="334"/>
      <c r="E17" s="331" t="s">
        <v>655</v>
      </c>
      <c r="F17" s="332"/>
      <c r="G17" s="388"/>
      <c r="H17" s="331" t="s">
        <v>656</v>
      </c>
      <c r="I17" s="331" t="s">
        <v>657</v>
      </c>
    </row>
    <row r="18" spans="1:9">
      <c r="A18" s="332"/>
      <c r="B18" s="333"/>
      <c r="C18" s="334"/>
      <c r="D18" s="334"/>
      <c r="E18" s="331" t="s">
        <v>392</v>
      </c>
      <c r="F18" s="332"/>
      <c r="G18" s="388"/>
      <c r="H18" s="331" t="s">
        <v>658</v>
      </c>
      <c r="I18" s="331" t="s">
        <v>659</v>
      </c>
    </row>
    <row r="19" spans="1:9">
      <c r="A19" s="332"/>
      <c r="B19" s="333"/>
      <c r="C19" s="334"/>
      <c r="D19" s="334"/>
      <c r="E19" s="331" t="s">
        <v>660</v>
      </c>
      <c r="F19" s="332"/>
      <c r="G19" s="335"/>
      <c r="H19" s="331" t="s">
        <v>661</v>
      </c>
      <c r="I19" s="331" t="s">
        <v>662</v>
      </c>
    </row>
    <row r="20" spans="1:9">
      <c r="A20" s="336"/>
      <c r="B20" s="337"/>
      <c r="C20" s="338"/>
      <c r="D20" s="338"/>
      <c r="E20" s="331" t="s">
        <v>663</v>
      </c>
      <c r="F20" s="336"/>
      <c r="G20" s="389"/>
      <c r="H20" s="331" t="s">
        <v>664</v>
      </c>
      <c r="I20" s="331" t="s">
        <v>665</v>
      </c>
    </row>
    <row r="21" spans="1:9">
      <c r="A21" s="327" t="s">
        <v>639</v>
      </c>
      <c r="B21" s="328" t="s">
        <v>666</v>
      </c>
      <c r="C21" s="334" t="s">
        <v>1237</v>
      </c>
      <c r="D21" s="334">
        <v>502</v>
      </c>
      <c r="E21" s="339" t="s">
        <v>395</v>
      </c>
      <c r="F21" s="332"/>
      <c r="G21" s="335" t="s">
        <v>667</v>
      </c>
      <c r="H21" s="339" t="s">
        <v>658</v>
      </c>
      <c r="I21" s="339" t="s">
        <v>668</v>
      </c>
    </row>
    <row r="22" spans="1:9">
      <c r="A22" s="332"/>
      <c r="B22" s="333"/>
      <c r="C22" s="334"/>
      <c r="D22" s="334"/>
      <c r="E22" s="331" t="s">
        <v>669</v>
      </c>
      <c r="F22" s="332"/>
      <c r="G22" s="388" t="s">
        <v>646</v>
      </c>
      <c r="H22" s="331" t="s">
        <v>664</v>
      </c>
      <c r="I22" s="331" t="s">
        <v>670</v>
      </c>
    </row>
    <row r="23" spans="1:9">
      <c r="A23" s="332"/>
      <c r="B23" s="333"/>
      <c r="C23" s="334"/>
      <c r="D23" s="334"/>
      <c r="E23" s="331" t="s">
        <v>671</v>
      </c>
      <c r="F23" s="332"/>
      <c r="G23" s="388"/>
      <c r="H23" s="331" t="s">
        <v>647</v>
      </c>
      <c r="I23" s="331" t="s">
        <v>672</v>
      </c>
    </row>
    <row r="24" spans="1:9">
      <c r="A24" s="332"/>
      <c r="B24" s="333"/>
      <c r="C24" s="334"/>
      <c r="D24" s="334"/>
      <c r="E24" s="331" t="s">
        <v>673</v>
      </c>
      <c r="F24" s="332"/>
      <c r="G24" s="388"/>
      <c r="H24" s="331" t="s">
        <v>650</v>
      </c>
      <c r="I24" s="331" t="s">
        <v>674</v>
      </c>
    </row>
    <row r="25" spans="1:9">
      <c r="A25" s="332"/>
      <c r="B25" s="333"/>
      <c r="C25" s="334"/>
      <c r="D25" s="334"/>
      <c r="E25" s="331" t="s">
        <v>675</v>
      </c>
      <c r="F25" s="332"/>
      <c r="G25" s="388"/>
      <c r="H25" s="331" t="s">
        <v>653</v>
      </c>
      <c r="I25" s="331" t="s">
        <v>676</v>
      </c>
    </row>
    <row r="26" spans="1:9">
      <c r="A26" s="332"/>
      <c r="B26" s="333"/>
      <c r="C26" s="334"/>
      <c r="D26" s="334"/>
      <c r="E26" s="331" t="s">
        <v>677</v>
      </c>
      <c r="F26" s="332"/>
      <c r="G26" s="388"/>
      <c r="H26" s="331" t="s">
        <v>656</v>
      </c>
      <c r="I26" s="331" t="s">
        <v>678</v>
      </c>
    </row>
    <row r="27" spans="1:9">
      <c r="A27" s="332"/>
      <c r="B27" s="333"/>
      <c r="C27" s="334"/>
      <c r="D27" s="334"/>
      <c r="E27" s="331" t="s">
        <v>679</v>
      </c>
      <c r="F27" s="332"/>
      <c r="G27" s="335"/>
      <c r="H27" s="331" t="s">
        <v>661</v>
      </c>
      <c r="I27" s="331" t="s">
        <v>680</v>
      </c>
    </row>
    <row r="28" spans="1:9">
      <c r="A28" s="336"/>
      <c r="B28" s="337"/>
      <c r="C28" s="338"/>
      <c r="D28" s="338"/>
      <c r="E28" s="331" t="s">
        <v>681</v>
      </c>
      <c r="F28" s="336"/>
      <c r="G28" s="389"/>
      <c r="H28" s="331" t="s">
        <v>642</v>
      </c>
      <c r="I28" s="331" t="s">
        <v>682</v>
      </c>
    </row>
    <row r="29" spans="1:9">
      <c r="A29" s="327" t="s">
        <v>639</v>
      </c>
      <c r="B29" s="328" t="s">
        <v>683</v>
      </c>
      <c r="C29" s="340" t="s">
        <v>1234</v>
      </c>
      <c r="D29" s="329">
        <v>510</v>
      </c>
      <c r="E29" s="331" t="s">
        <v>397</v>
      </c>
      <c r="F29" s="327"/>
      <c r="G29" s="330" t="s">
        <v>684</v>
      </c>
      <c r="H29" s="331" t="s">
        <v>658</v>
      </c>
      <c r="I29" s="331" t="s">
        <v>1239</v>
      </c>
    </row>
    <row r="30" spans="1:9">
      <c r="A30" s="332"/>
      <c r="B30" s="333"/>
      <c r="C30" s="334"/>
      <c r="D30" s="334"/>
      <c r="E30" s="331" t="s">
        <v>685</v>
      </c>
      <c r="F30" s="332"/>
      <c r="G30" s="388" t="s">
        <v>646</v>
      </c>
      <c r="H30" s="331" t="s">
        <v>664</v>
      </c>
      <c r="I30" s="331" t="s">
        <v>1240</v>
      </c>
    </row>
    <row r="31" spans="1:9">
      <c r="A31" s="332"/>
      <c r="B31" s="333"/>
      <c r="C31" s="334"/>
      <c r="D31" s="334"/>
      <c r="E31" s="331" t="s">
        <v>686</v>
      </c>
      <c r="F31" s="332"/>
      <c r="G31" s="388"/>
      <c r="H31" s="331" t="s">
        <v>647</v>
      </c>
      <c r="I31" s="331" t="s">
        <v>1241</v>
      </c>
    </row>
    <row r="32" spans="1:9">
      <c r="A32" s="332"/>
      <c r="B32" s="333"/>
      <c r="C32" s="334"/>
      <c r="D32" s="334"/>
      <c r="E32" s="331" t="s">
        <v>687</v>
      </c>
      <c r="F32" s="332"/>
      <c r="G32" s="388"/>
      <c r="H32" s="331" t="s">
        <v>650</v>
      </c>
      <c r="I32" s="331" t="s">
        <v>1242</v>
      </c>
    </row>
    <row r="33" spans="1:9">
      <c r="A33" s="332"/>
      <c r="B33" s="333"/>
      <c r="C33" s="334"/>
      <c r="D33" s="334"/>
      <c r="E33" s="331" t="s">
        <v>688</v>
      </c>
      <c r="F33" s="332"/>
      <c r="G33" s="388"/>
      <c r="H33" s="331" t="s">
        <v>653</v>
      </c>
      <c r="I33" s="331" t="s">
        <v>1243</v>
      </c>
    </row>
    <row r="34" spans="1:9">
      <c r="A34" s="332"/>
      <c r="B34" s="333"/>
      <c r="C34" s="334"/>
      <c r="D34" s="334"/>
      <c r="E34" s="331" t="s">
        <v>689</v>
      </c>
      <c r="F34" s="332"/>
      <c r="G34" s="388"/>
      <c r="H34" s="331" t="s">
        <v>656</v>
      </c>
      <c r="I34" s="331" t="s">
        <v>1244</v>
      </c>
    </row>
    <row r="35" spans="1:9">
      <c r="A35" s="332"/>
      <c r="B35" s="333"/>
      <c r="C35" s="334"/>
      <c r="D35" s="334"/>
      <c r="E35" s="331" t="s">
        <v>690</v>
      </c>
      <c r="F35" s="332"/>
      <c r="G35" s="335"/>
      <c r="H35" s="331" t="s">
        <v>661</v>
      </c>
      <c r="I35" s="331" t="s">
        <v>1245</v>
      </c>
    </row>
    <row r="36" spans="1:9">
      <c r="A36" s="336"/>
      <c r="B36" s="337"/>
      <c r="C36" s="338"/>
      <c r="D36" s="338"/>
      <c r="E36" s="331" t="s">
        <v>691</v>
      </c>
      <c r="F36" s="336"/>
      <c r="G36" s="389"/>
      <c r="H36" s="331" t="s">
        <v>642</v>
      </c>
      <c r="I36" s="331" t="s">
        <v>1246</v>
      </c>
    </row>
    <row r="37" spans="1:9" ht="19.5" customHeight="1">
      <c r="A37" s="327" t="s">
        <v>639</v>
      </c>
      <c r="B37" s="328" t="s">
        <v>692</v>
      </c>
      <c r="C37" s="340" t="s">
        <v>1235</v>
      </c>
      <c r="D37" s="329">
        <v>510</v>
      </c>
      <c r="E37" s="331" t="s">
        <v>399</v>
      </c>
      <c r="F37" s="327"/>
      <c r="G37" s="330" t="s">
        <v>693</v>
      </c>
      <c r="H37" s="331" t="s">
        <v>658</v>
      </c>
      <c r="I37" s="331" t="s">
        <v>1247</v>
      </c>
    </row>
    <row r="38" spans="1:9">
      <c r="A38" s="332"/>
      <c r="B38" s="333"/>
      <c r="C38" s="334"/>
      <c r="D38" s="334"/>
      <c r="E38" s="331" t="s">
        <v>694</v>
      </c>
      <c r="F38" s="332"/>
      <c r="G38" s="388" t="s">
        <v>646</v>
      </c>
      <c r="H38" s="331" t="s">
        <v>664</v>
      </c>
      <c r="I38" s="331" t="s">
        <v>1248</v>
      </c>
    </row>
    <row r="39" spans="1:9">
      <c r="A39" s="332"/>
      <c r="B39" s="333"/>
      <c r="C39" s="334"/>
      <c r="D39" s="334"/>
      <c r="E39" s="331" t="s">
        <v>695</v>
      </c>
      <c r="F39" s="332"/>
      <c r="G39" s="388"/>
      <c r="H39" s="331" t="s">
        <v>647</v>
      </c>
      <c r="I39" s="331" t="s">
        <v>1249</v>
      </c>
    </row>
    <row r="40" spans="1:9">
      <c r="A40" s="332"/>
      <c r="B40" s="333"/>
      <c r="C40" s="334"/>
      <c r="D40" s="334"/>
      <c r="E40" s="331" t="s">
        <v>696</v>
      </c>
      <c r="F40" s="332"/>
      <c r="G40" s="388"/>
      <c r="H40" s="331" t="s">
        <v>650</v>
      </c>
      <c r="I40" s="331" t="s">
        <v>1250</v>
      </c>
    </row>
    <row r="41" spans="1:9">
      <c r="A41" s="332"/>
      <c r="B41" s="333"/>
      <c r="C41" s="334"/>
      <c r="D41" s="334"/>
      <c r="E41" s="331" t="s">
        <v>697</v>
      </c>
      <c r="F41" s="332"/>
      <c r="G41" s="388"/>
      <c r="H41" s="331" t="s">
        <v>653</v>
      </c>
      <c r="I41" s="331" t="s">
        <v>1251</v>
      </c>
    </row>
    <row r="42" spans="1:9">
      <c r="A42" s="332"/>
      <c r="B42" s="333"/>
      <c r="C42" s="334"/>
      <c r="D42" s="334"/>
      <c r="E42" s="331" t="s">
        <v>698</v>
      </c>
      <c r="F42" s="332"/>
      <c r="G42" s="388"/>
      <c r="H42" s="331" t="s">
        <v>656</v>
      </c>
      <c r="I42" s="331" t="s">
        <v>1252</v>
      </c>
    </row>
    <row r="43" spans="1:9">
      <c r="A43" s="332"/>
      <c r="B43" s="333"/>
      <c r="C43" s="334"/>
      <c r="D43" s="334"/>
      <c r="E43" s="331" t="s">
        <v>699</v>
      </c>
      <c r="F43" s="332"/>
      <c r="G43" s="335"/>
      <c r="H43" s="331" t="s">
        <v>661</v>
      </c>
      <c r="I43" s="331" t="s">
        <v>1253</v>
      </c>
    </row>
    <row r="44" spans="1:9">
      <c r="A44" s="336"/>
      <c r="B44" s="337"/>
      <c r="C44" s="338"/>
      <c r="D44" s="338"/>
      <c r="E44" s="331" t="s">
        <v>700</v>
      </c>
      <c r="F44" s="336"/>
      <c r="G44" s="389"/>
      <c r="H44" s="331" t="s">
        <v>642</v>
      </c>
      <c r="I44" s="331" t="s">
        <v>1254</v>
      </c>
    </row>
    <row r="45" spans="1:9" ht="15" customHeight="1">
      <c r="A45" s="327" t="s">
        <v>639</v>
      </c>
      <c r="B45" s="696" t="s">
        <v>701</v>
      </c>
      <c r="C45" s="705" t="s">
        <v>400</v>
      </c>
      <c r="D45" s="329">
        <v>402</v>
      </c>
      <c r="E45" s="331" t="s">
        <v>702</v>
      </c>
      <c r="F45" s="327"/>
      <c r="G45" s="702" t="s">
        <v>703</v>
      </c>
      <c r="H45" s="331" t="s">
        <v>658</v>
      </c>
      <c r="I45" s="331" t="s">
        <v>704</v>
      </c>
    </row>
    <row r="46" spans="1:9" ht="15" customHeight="1">
      <c r="A46" s="332"/>
      <c r="B46" s="697"/>
      <c r="C46" s="706"/>
      <c r="D46" s="334"/>
      <c r="E46" s="331" t="s">
        <v>705</v>
      </c>
      <c r="F46" s="332"/>
      <c r="G46" s="703"/>
      <c r="H46" s="331" t="s">
        <v>664</v>
      </c>
      <c r="I46" s="331" t="s">
        <v>706</v>
      </c>
    </row>
    <row r="47" spans="1:9" ht="15" customHeight="1">
      <c r="A47" s="332"/>
      <c r="B47" s="697"/>
      <c r="C47" s="706"/>
      <c r="D47" s="334"/>
      <c r="E47" s="331" t="s">
        <v>707</v>
      </c>
      <c r="F47" s="332"/>
      <c r="G47" s="703"/>
      <c r="H47" s="331" t="s">
        <v>647</v>
      </c>
      <c r="I47" s="331" t="s">
        <v>708</v>
      </c>
    </row>
    <row r="48" spans="1:9" ht="15" customHeight="1">
      <c r="A48" s="332"/>
      <c r="B48" s="697"/>
      <c r="C48" s="706"/>
      <c r="D48" s="334"/>
      <c r="E48" s="331" t="s">
        <v>709</v>
      </c>
      <c r="F48" s="332"/>
      <c r="G48" s="703"/>
      <c r="H48" s="331" t="s">
        <v>650</v>
      </c>
      <c r="I48" s="331" t="s">
        <v>710</v>
      </c>
    </row>
    <row r="49" spans="1:9" ht="15" customHeight="1">
      <c r="A49" s="332"/>
      <c r="B49" s="697"/>
      <c r="C49" s="706"/>
      <c r="D49" s="334"/>
      <c r="E49" s="331" t="s">
        <v>711</v>
      </c>
      <c r="F49" s="332"/>
      <c r="G49" s="703"/>
      <c r="H49" s="331" t="s">
        <v>653</v>
      </c>
      <c r="I49" s="331" t="s">
        <v>712</v>
      </c>
    </row>
    <row r="50" spans="1:9" ht="15" customHeight="1">
      <c r="A50" s="332"/>
      <c r="B50" s="697"/>
      <c r="C50" s="706"/>
      <c r="D50" s="334"/>
      <c r="E50" s="331" t="s">
        <v>713</v>
      </c>
      <c r="F50" s="332"/>
      <c r="G50" s="703"/>
      <c r="H50" s="331" t="s">
        <v>656</v>
      </c>
      <c r="I50" s="331" t="s">
        <v>714</v>
      </c>
    </row>
    <row r="51" spans="1:9" ht="15" customHeight="1">
      <c r="A51" s="332"/>
      <c r="B51" s="697"/>
      <c r="C51" s="706"/>
      <c r="D51" s="334"/>
      <c r="E51" s="331" t="s">
        <v>401</v>
      </c>
      <c r="F51" s="332"/>
      <c r="G51" s="703"/>
      <c r="H51" s="331" t="s">
        <v>661</v>
      </c>
      <c r="I51" s="331" t="s">
        <v>715</v>
      </c>
    </row>
    <row r="52" spans="1:9" ht="15" customHeight="1">
      <c r="A52" s="336"/>
      <c r="B52" s="698"/>
      <c r="C52" s="707"/>
      <c r="D52" s="338"/>
      <c r="E52" s="331" t="s">
        <v>716</v>
      </c>
      <c r="F52" s="336"/>
      <c r="G52" s="704"/>
      <c r="H52" s="331" t="s">
        <v>642</v>
      </c>
      <c r="I52" s="331" t="s">
        <v>717</v>
      </c>
    </row>
    <row r="53" spans="1:9" ht="15" customHeight="1">
      <c r="A53" s="327" t="s">
        <v>639</v>
      </c>
      <c r="B53" s="696" t="s">
        <v>718</v>
      </c>
      <c r="C53" s="699" t="s">
        <v>403</v>
      </c>
      <c r="D53" s="329">
        <v>403</v>
      </c>
      <c r="E53" s="331" t="s">
        <v>404</v>
      </c>
      <c r="F53" s="327"/>
      <c r="G53" s="702" t="s">
        <v>719</v>
      </c>
      <c r="H53" s="331" t="s">
        <v>658</v>
      </c>
      <c r="I53" s="331" t="s">
        <v>720</v>
      </c>
    </row>
    <row r="54" spans="1:9" ht="15" customHeight="1">
      <c r="A54" s="332"/>
      <c r="B54" s="697"/>
      <c r="C54" s="700"/>
      <c r="D54" s="334"/>
      <c r="E54" s="331" t="s">
        <v>721</v>
      </c>
      <c r="F54" s="332"/>
      <c r="G54" s="703"/>
      <c r="H54" s="331" t="s">
        <v>664</v>
      </c>
      <c r="I54" s="331" t="s">
        <v>722</v>
      </c>
    </row>
    <row r="55" spans="1:9" ht="15" customHeight="1">
      <c r="A55" s="332"/>
      <c r="B55" s="697"/>
      <c r="C55" s="700"/>
      <c r="D55" s="334"/>
      <c r="E55" s="331" t="s">
        <v>723</v>
      </c>
      <c r="F55" s="332"/>
      <c r="G55" s="703"/>
      <c r="H55" s="331" t="s">
        <v>647</v>
      </c>
      <c r="I55" s="331" t="s">
        <v>724</v>
      </c>
    </row>
    <row r="56" spans="1:9" ht="15" customHeight="1">
      <c r="A56" s="332"/>
      <c r="B56" s="697"/>
      <c r="C56" s="700"/>
      <c r="D56" s="334"/>
      <c r="E56" s="331" t="s">
        <v>725</v>
      </c>
      <c r="F56" s="332"/>
      <c r="G56" s="703"/>
      <c r="H56" s="331" t="s">
        <v>650</v>
      </c>
      <c r="I56" s="331" t="s">
        <v>726</v>
      </c>
    </row>
    <row r="57" spans="1:9" ht="15" customHeight="1">
      <c r="A57" s="332"/>
      <c r="B57" s="697"/>
      <c r="C57" s="700"/>
      <c r="D57" s="334"/>
      <c r="E57" s="331" t="s">
        <v>727</v>
      </c>
      <c r="F57" s="332"/>
      <c r="G57" s="703"/>
      <c r="H57" s="331" t="s">
        <v>653</v>
      </c>
      <c r="I57" s="331" t="s">
        <v>728</v>
      </c>
    </row>
    <row r="58" spans="1:9" ht="15" customHeight="1">
      <c r="A58" s="332"/>
      <c r="B58" s="697"/>
      <c r="C58" s="700"/>
      <c r="D58" s="334"/>
      <c r="E58" s="331" t="s">
        <v>729</v>
      </c>
      <c r="F58" s="332"/>
      <c r="G58" s="703"/>
      <c r="H58" s="331" t="s">
        <v>656</v>
      </c>
      <c r="I58" s="331" t="s">
        <v>730</v>
      </c>
    </row>
    <row r="59" spans="1:9" ht="15" customHeight="1">
      <c r="A59" s="332"/>
      <c r="B59" s="697"/>
      <c r="C59" s="700"/>
      <c r="D59" s="334"/>
      <c r="E59" s="331" t="s">
        <v>731</v>
      </c>
      <c r="F59" s="332"/>
      <c r="G59" s="703"/>
      <c r="H59" s="331" t="s">
        <v>661</v>
      </c>
      <c r="I59" s="331" t="s">
        <v>732</v>
      </c>
    </row>
    <row r="60" spans="1:9" ht="15" customHeight="1">
      <c r="A60" s="336"/>
      <c r="B60" s="698"/>
      <c r="C60" s="701"/>
      <c r="D60" s="338"/>
      <c r="E60" s="331" t="s">
        <v>733</v>
      </c>
      <c r="F60" s="336"/>
      <c r="G60" s="704"/>
      <c r="H60" s="331" t="s">
        <v>642</v>
      </c>
      <c r="I60" s="331" t="s">
        <v>734</v>
      </c>
    </row>
    <row r="61" spans="1:9" ht="15" customHeight="1">
      <c r="A61" s="327" t="s">
        <v>639</v>
      </c>
      <c r="B61" s="696" t="s">
        <v>735</v>
      </c>
      <c r="C61" s="381" t="s">
        <v>406</v>
      </c>
      <c r="D61" s="329">
        <v>404</v>
      </c>
      <c r="E61" s="331" t="s">
        <v>407</v>
      </c>
      <c r="F61" s="327"/>
      <c r="G61" s="384" t="s">
        <v>736</v>
      </c>
      <c r="H61" s="331" t="s">
        <v>658</v>
      </c>
      <c r="I61" s="331" t="s">
        <v>737</v>
      </c>
    </row>
    <row r="62" spans="1:9" ht="15" customHeight="1">
      <c r="A62" s="332"/>
      <c r="B62" s="697"/>
      <c r="C62" s="382"/>
      <c r="D62" s="334"/>
      <c r="E62" s="331" t="s">
        <v>738</v>
      </c>
      <c r="F62" s="332"/>
      <c r="G62" s="385"/>
      <c r="H62" s="331" t="s">
        <v>664</v>
      </c>
      <c r="I62" s="331" t="s">
        <v>739</v>
      </c>
    </row>
    <row r="63" spans="1:9" ht="15" customHeight="1">
      <c r="A63" s="332"/>
      <c r="B63" s="697"/>
      <c r="C63" s="382"/>
      <c r="D63" s="334"/>
      <c r="E63" s="331" t="s">
        <v>740</v>
      </c>
      <c r="F63" s="332"/>
      <c r="G63" s="385"/>
      <c r="H63" s="331" t="s">
        <v>647</v>
      </c>
      <c r="I63" s="331" t="s">
        <v>741</v>
      </c>
    </row>
    <row r="64" spans="1:9" ht="15" customHeight="1">
      <c r="A64" s="332"/>
      <c r="B64" s="697"/>
      <c r="C64" s="382"/>
      <c r="D64" s="334"/>
      <c r="E64" s="331" t="s">
        <v>742</v>
      </c>
      <c r="F64" s="332"/>
      <c r="G64" s="385"/>
      <c r="H64" s="331" t="s">
        <v>650</v>
      </c>
      <c r="I64" s="331" t="s">
        <v>743</v>
      </c>
    </row>
    <row r="65" spans="1:9" ht="15" customHeight="1">
      <c r="A65" s="332"/>
      <c r="B65" s="697"/>
      <c r="C65" s="382"/>
      <c r="D65" s="334"/>
      <c r="E65" s="331" t="s">
        <v>744</v>
      </c>
      <c r="F65" s="332"/>
      <c r="G65" s="385"/>
      <c r="H65" s="331" t="s">
        <v>653</v>
      </c>
      <c r="I65" s="331" t="s">
        <v>745</v>
      </c>
    </row>
    <row r="66" spans="1:9" ht="15" customHeight="1">
      <c r="A66" s="332"/>
      <c r="B66" s="697"/>
      <c r="C66" s="382"/>
      <c r="D66" s="334"/>
      <c r="E66" s="331" t="s">
        <v>746</v>
      </c>
      <c r="F66" s="332"/>
      <c r="G66" s="385"/>
      <c r="H66" s="331" t="s">
        <v>656</v>
      </c>
      <c r="I66" s="331" t="s">
        <v>747</v>
      </c>
    </row>
    <row r="67" spans="1:9" ht="15" customHeight="1">
      <c r="A67" s="332"/>
      <c r="B67" s="697"/>
      <c r="C67" s="382"/>
      <c r="D67" s="334"/>
      <c r="E67" s="331" t="s">
        <v>748</v>
      </c>
      <c r="F67" s="332"/>
      <c r="G67" s="385"/>
      <c r="H67" s="331" t="s">
        <v>661</v>
      </c>
      <c r="I67" s="331" t="s">
        <v>749</v>
      </c>
    </row>
    <row r="68" spans="1:9" ht="15" customHeight="1">
      <c r="A68" s="336"/>
      <c r="B68" s="698"/>
      <c r="C68" s="383"/>
      <c r="D68" s="338"/>
      <c r="E68" s="331" t="s">
        <v>750</v>
      </c>
      <c r="F68" s="336"/>
      <c r="G68" s="386"/>
      <c r="H68" s="331" t="s">
        <v>642</v>
      </c>
      <c r="I68" s="331" t="s">
        <v>751</v>
      </c>
    </row>
    <row r="69" spans="1:9" ht="15" customHeight="1">
      <c r="A69" s="327" t="s">
        <v>639</v>
      </c>
      <c r="B69" s="696" t="s">
        <v>622</v>
      </c>
      <c r="C69" s="699" t="s">
        <v>605</v>
      </c>
      <c r="D69" s="329">
        <v>473</v>
      </c>
      <c r="E69" s="402" t="s">
        <v>410</v>
      </c>
      <c r="F69" s="327"/>
      <c r="G69" s="702" t="s">
        <v>752</v>
      </c>
      <c r="H69" s="331" t="s">
        <v>658</v>
      </c>
      <c r="I69" s="331" t="s">
        <v>753</v>
      </c>
    </row>
    <row r="70" spans="1:9" ht="15" customHeight="1">
      <c r="A70" s="332"/>
      <c r="B70" s="697" t="s">
        <v>754</v>
      </c>
      <c r="C70" s="700" t="s">
        <v>755</v>
      </c>
      <c r="D70" s="334"/>
      <c r="E70" s="403" t="s">
        <v>756</v>
      </c>
      <c r="F70" s="332"/>
      <c r="G70" s="703"/>
      <c r="H70" s="331" t="s">
        <v>664</v>
      </c>
      <c r="I70" s="331" t="s">
        <v>757</v>
      </c>
    </row>
    <row r="71" spans="1:9" ht="15" customHeight="1">
      <c r="A71" s="332"/>
      <c r="B71" s="697" t="s">
        <v>754</v>
      </c>
      <c r="C71" s="700" t="s">
        <v>755</v>
      </c>
      <c r="D71" s="334"/>
      <c r="E71" s="404" t="s">
        <v>758</v>
      </c>
      <c r="F71" s="332"/>
      <c r="G71" s="703"/>
      <c r="H71" s="331" t="s">
        <v>647</v>
      </c>
      <c r="I71" s="331" t="s">
        <v>759</v>
      </c>
    </row>
    <row r="72" spans="1:9" ht="15" customHeight="1">
      <c r="A72" s="332"/>
      <c r="B72" s="697" t="s">
        <v>754</v>
      </c>
      <c r="C72" s="700" t="s">
        <v>755</v>
      </c>
      <c r="D72" s="334"/>
      <c r="E72" s="404" t="s">
        <v>760</v>
      </c>
      <c r="F72" s="332"/>
      <c r="G72" s="703"/>
      <c r="H72" s="331" t="s">
        <v>650</v>
      </c>
      <c r="I72" s="331" t="s">
        <v>761</v>
      </c>
    </row>
    <row r="73" spans="1:9" ht="15" customHeight="1">
      <c r="A73" s="332"/>
      <c r="B73" s="697" t="s">
        <v>754</v>
      </c>
      <c r="C73" s="700" t="s">
        <v>755</v>
      </c>
      <c r="D73" s="334"/>
      <c r="E73" s="404" t="s">
        <v>762</v>
      </c>
      <c r="F73" s="332"/>
      <c r="G73" s="703"/>
      <c r="H73" s="331" t="s">
        <v>653</v>
      </c>
      <c r="I73" s="331" t="s">
        <v>763</v>
      </c>
    </row>
    <row r="74" spans="1:9" ht="15" customHeight="1">
      <c r="A74" s="332"/>
      <c r="B74" s="697" t="s">
        <v>754</v>
      </c>
      <c r="C74" s="700" t="s">
        <v>755</v>
      </c>
      <c r="D74" s="334"/>
      <c r="E74" s="404" t="s">
        <v>764</v>
      </c>
      <c r="F74" s="332"/>
      <c r="G74" s="703"/>
      <c r="H74" s="331" t="s">
        <v>656</v>
      </c>
      <c r="I74" s="331" t="s">
        <v>765</v>
      </c>
    </row>
    <row r="75" spans="1:9" ht="15" customHeight="1">
      <c r="A75" s="332"/>
      <c r="B75" s="697" t="s">
        <v>754</v>
      </c>
      <c r="C75" s="700" t="s">
        <v>755</v>
      </c>
      <c r="D75" s="334"/>
      <c r="E75" s="404" t="s">
        <v>766</v>
      </c>
      <c r="F75" s="332"/>
      <c r="G75" s="703"/>
      <c r="H75" s="331" t="s">
        <v>661</v>
      </c>
      <c r="I75" s="331" t="s">
        <v>767</v>
      </c>
    </row>
    <row r="76" spans="1:9" ht="15" customHeight="1">
      <c r="A76" s="336"/>
      <c r="B76" s="698" t="s">
        <v>754</v>
      </c>
      <c r="C76" s="701" t="s">
        <v>755</v>
      </c>
      <c r="D76" s="338"/>
      <c r="E76" s="404" t="s">
        <v>768</v>
      </c>
      <c r="F76" s="336"/>
      <c r="G76" s="704"/>
      <c r="H76" s="331" t="s">
        <v>642</v>
      </c>
      <c r="I76" s="331" t="s">
        <v>769</v>
      </c>
    </row>
    <row r="77" spans="1:9" ht="15" customHeight="1">
      <c r="A77" s="327" t="s">
        <v>639</v>
      </c>
      <c r="B77" s="696" t="s">
        <v>623</v>
      </c>
      <c r="C77" s="699" t="s">
        <v>770</v>
      </c>
      <c r="D77" s="329"/>
      <c r="E77" s="402" t="s">
        <v>771</v>
      </c>
      <c r="F77" s="405"/>
      <c r="G77" s="708" t="s">
        <v>772</v>
      </c>
      <c r="H77" s="331" t="s">
        <v>664</v>
      </c>
      <c r="I77" s="331" t="s">
        <v>773</v>
      </c>
    </row>
    <row r="78" spans="1:9" ht="15" customHeight="1">
      <c r="A78" s="332"/>
      <c r="B78" s="697"/>
      <c r="C78" s="700"/>
      <c r="D78" s="334">
        <v>672</v>
      </c>
      <c r="E78" s="403" t="s">
        <v>774</v>
      </c>
      <c r="F78" s="406"/>
      <c r="G78" s="709"/>
      <c r="H78" s="331" t="s">
        <v>647</v>
      </c>
      <c r="I78" s="331" t="s">
        <v>775</v>
      </c>
    </row>
    <row r="79" spans="1:9" ht="15" customHeight="1">
      <c r="A79" s="332"/>
      <c r="B79" s="697"/>
      <c r="C79" s="700"/>
      <c r="D79" s="334"/>
      <c r="E79" s="404" t="s">
        <v>776</v>
      </c>
      <c r="F79" s="406"/>
      <c r="G79" s="709"/>
      <c r="H79" s="331" t="s">
        <v>650</v>
      </c>
      <c r="I79" s="331" t="s">
        <v>777</v>
      </c>
    </row>
    <row r="80" spans="1:9" ht="15" customHeight="1">
      <c r="A80" s="332"/>
      <c r="B80" s="697"/>
      <c r="C80" s="700"/>
      <c r="D80" s="334"/>
      <c r="E80" s="404" t="s">
        <v>778</v>
      </c>
      <c r="F80" s="406"/>
      <c r="G80" s="709" t="s">
        <v>779</v>
      </c>
      <c r="H80" s="331" t="s">
        <v>653</v>
      </c>
      <c r="I80" s="331" t="s">
        <v>780</v>
      </c>
    </row>
    <row r="81" spans="1:9" ht="15" customHeight="1">
      <c r="A81" s="332"/>
      <c r="B81" s="697"/>
      <c r="C81" s="700"/>
      <c r="D81" s="334"/>
      <c r="E81" s="404" t="s">
        <v>781</v>
      </c>
      <c r="F81" s="406"/>
      <c r="G81" s="709"/>
      <c r="H81" s="331" t="s">
        <v>656</v>
      </c>
      <c r="I81" s="331" t="s">
        <v>782</v>
      </c>
    </row>
    <row r="82" spans="1:9" ht="15" customHeight="1">
      <c r="A82" s="332"/>
      <c r="B82" s="697"/>
      <c r="C82" s="700"/>
      <c r="D82" s="334"/>
      <c r="E82" s="404" t="s">
        <v>413</v>
      </c>
      <c r="F82" s="406"/>
      <c r="G82" s="709"/>
      <c r="H82" s="331" t="s">
        <v>658</v>
      </c>
      <c r="I82" s="331" t="s">
        <v>783</v>
      </c>
    </row>
    <row r="83" spans="1:9" ht="15" customHeight="1">
      <c r="A83" s="332"/>
      <c r="B83" s="697"/>
      <c r="C83" s="700"/>
      <c r="D83" s="334"/>
      <c r="E83" s="404" t="s">
        <v>784</v>
      </c>
      <c r="F83" s="406"/>
      <c r="G83" s="709"/>
      <c r="H83" s="331" t="s">
        <v>661</v>
      </c>
      <c r="I83" s="331" t="s">
        <v>785</v>
      </c>
    </row>
    <row r="84" spans="1:9" ht="15" customHeight="1">
      <c r="A84" s="336"/>
      <c r="B84" s="698"/>
      <c r="C84" s="701"/>
      <c r="D84" s="338"/>
      <c r="E84" s="404" t="s">
        <v>786</v>
      </c>
      <c r="F84" s="407"/>
      <c r="G84" s="710"/>
      <c r="H84" s="331" t="s">
        <v>642</v>
      </c>
      <c r="I84" s="331" t="s">
        <v>787</v>
      </c>
    </row>
    <row r="85" spans="1:9" ht="15" customHeight="1">
      <c r="A85" s="327" t="s">
        <v>639</v>
      </c>
      <c r="B85" s="696" t="s">
        <v>788</v>
      </c>
      <c r="C85" s="699" t="s">
        <v>415</v>
      </c>
      <c r="D85" s="329">
        <v>431</v>
      </c>
      <c r="E85" s="402" t="s">
        <v>416</v>
      </c>
      <c r="F85" s="327"/>
      <c r="G85" s="702" t="s">
        <v>789</v>
      </c>
      <c r="H85" s="331" t="s">
        <v>658</v>
      </c>
      <c r="I85" s="331" t="s">
        <v>790</v>
      </c>
    </row>
    <row r="86" spans="1:9" ht="15" customHeight="1">
      <c r="A86" s="332"/>
      <c r="B86" s="697"/>
      <c r="C86" s="700"/>
      <c r="D86" s="334"/>
      <c r="E86" s="403" t="s">
        <v>791</v>
      </c>
      <c r="F86" s="332"/>
      <c r="G86" s="703"/>
      <c r="H86" s="331" t="s">
        <v>664</v>
      </c>
      <c r="I86" s="331" t="s">
        <v>792</v>
      </c>
    </row>
    <row r="87" spans="1:9" ht="15" customHeight="1">
      <c r="A87" s="332"/>
      <c r="B87" s="697"/>
      <c r="C87" s="700"/>
      <c r="D87" s="334"/>
      <c r="E87" s="404" t="s">
        <v>793</v>
      </c>
      <c r="F87" s="332"/>
      <c r="G87" s="703"/>
      <c r="H87" s="331" t="s">
        <v>647</v>
      </c>
      <c r="I87" s="331" t="s">
        <v>794</v>
      </c>
    </row>
    <row r="88" spans="1:9" ht="15" customHeight="1">
      <c r="A88" s="332"/>
      <c r="B88" s="697"/>
      <c r="C88" s="700"/>
      <c r="D88" s="334"/>
      <c r="E88" s="404" t="s">
        <v>795</v>
      </c>
      <c r="F88" s="332"/>
      <c r="G88" s="703"/>
      <c r="H88" s="331" t="s">
        <v>650</v>
      </c>
      <c r="I88" s="331" t="s">
        <v>796</v>
      </c>
    </row>
    <row r="89" spans="1:9" ht="15" customHeight="1">
      <c r="A89" s="332"/>
      <c r="B89" s="697"/>
      <c r="C89" s="700"/>
      <c r="D89" s="334"/>
      <c r="E89" s="404" t="s">
        <v>797</v>
      </c>
      <c r="F89" s="332"/>
      <c r="G89" s="703"/>
      <c r="H89" s="331" t="s">
        <v>653</v>
      </c>
      <c r="I89" s="331" t="s">
        <v>798</v>
      </c>
    </row>
    <row r="90" spans="1:9" ht="15" customHeight="1">
      <c r="A90" s="332"/>
      <c r="B90" s="697"/>
      <c r="C90" s="700"/>
      <c r="D90" s="334"/>
      <c r="E90" s="404" t="s">
        <v>799</v>
      </c>
      <c r="F90" s="332"/>
      <c r="G90" s="703"/>
      <c r="H90" s="331" t="s">
        <v>656</v>
      </c>
      <c r="I90" s="331" t="s">
        <v>800</v>
      </c>
    </row>
    <row r="91" spans="1:9" ht="15" customHeight="1">
      <c r="A91" s="332"/>
      <c r="B91" s="697"/>
      <c r="C91" s="700"/>
      <c r="D91" s="334"/>
      <c r="E91" s="404" t="s">
        <v>801</v>
      </c>
      <c r="F91" s="332"/>
      <c r="G91" s="703"/>
      <c r="H91" s="331" t="s">
        <v>661</v>
      </c>
      <c r="I91" s="331" t="s">
        <v>802</v>
      </c>
    </row>
    <row r="92" spans="1:9" ht="15" customHeight="1">
      <c r="A92" s="336"/>
      <c r="B92" s="698"/>
      <c r="C92" s="701"/>
      <c r="D92" s="338"/>
      <c r="E92" s="404" t="s">
        <v>803</v>
      </c>
      <c r="F92" s="336"/>
      <c r="G92" s="704"/>
      <c r="H92" s="331" t="s">
        <v>642</v>
      </c>
      <c r="I92" s="331" t="s">
        <v>804</v>
      </c>
    </row>
    <row r="93" spans="1:9" ht="51.75" customHeight="1">
      <c r="A93" s="341" t="s">
        <v>639</v>
      </c>
      <c r="B93" s="387" t="s">
        <v>805</v>
      </c>
      <c r="C93" s="382" t="s">
        <v>418</v>
      </c>
      <c r="D93" s="382">
        <v>33</v>
      </c>
      <c r="E93" s="339" t="s">
        <v>419</v>
      </c>
      <c r="F93" s="332"/>
      <c r="G93" s="385" t="s">
        <v>806</v>
      </c>
      <c r="H93" s="408" t="s">
        <v>807</v>
      </c>
      <c r="I93" s="339" t="s">
        <v>808</v>
      </c>
    </row>
    <row r="94" spans="1:9" ht="15" customHeight="1">
      <c r="A94" s="327" t="s">
        <v>639</v>
      </c>
      <c r="B94" s="696" t="s">
        <v>809</v>
      </c>
      <c r="C94" s="699" t="s">
        <v>421</v>
      </c>
      <c r="D94" s="329">
        <v>508</v>
      </c>
      <c r="E94" s="331" t="s">
        <v>422</v>
      </c>
      <c r="F94" s="327"/>
      <c r="G94" s="702" t="s">
        <v>810</v>
      </c>
      <c r="H94" s="331" t="s">
        <v>658</v>
      </c>
      <c r="I94" s="331" t="s">
        <v>811</v>
      </c>
    </row>
    <row r="95" spans="1:9" ht="15" customHeight="1">
      <c r="A95" s="332"/>
      <c r="B95" s="697"/>
      <c r="C95" s="700"/>
      <c r="D95" s="334"/>
      <c r="E95" s="331" t="s">
        <v>812</v>
      </c>
      <c r="F95" s="332"/>
      <c r="G95" s="703"/>
      <c r="H95" s="331" t="s">
        <v>664</v>
      </c>
      <c r="I95" s="331" t="s">
        <v>813</v>
      </c>
    </row>
    <row r="96" spans="1:9" ht="15" customHeight="1">
      <c r="A96" s="332"/>
      <c r="B96" s="697"/>
      <c r="C96" s="700"/>
      <c r="D96" s="334"/>
      <c r="E96" s="331" t="s">
        <v>814</v>
      </c>
      <c r="F96" s="332"/>
      <c r="G96" s="703"/>
      <c r="H96" s="331" t="s">
        <v>647</v>
      </c>
      <c r="I96" s="331" t="s">
        <v>815</v>
      </c>
    </row>
    <row r="97" spans="1:9" ht="15" customHeight="1">
      <c r="A97" s="332"/>
      <c r="B97" s="697"/>
      <c r="C97" s="700"/>
      <c r="D97" s="334"/>
      <c r="E97" s="331" t="s">
        <v>816</v>
      </c>
      <c r="F97" s="332"/>
      <c r="G97" s="703"/>
      <c r="H97" s="331" t="s">
        <v>650</v>
      </c>
      <c r="I97" s="331" t="s">
        <v>817</v>
      </c>
    </row>
    <row r="98" spans="1:9" ht="15" customHeight="1">
      <c r="A98" s="332"/>
      <c r="B98" s="697"/>
      <c r="C98" s="700"/>
      <c r="D98" s="334"/>
      <c r="E98" s="331" t="s">
        <v>818</v>
      </c>
      <c r="F98" s="332"/>
      <c r="G98" s="703"/>
      <c r="H98" s="331" t="s">
        <v>653</v>
      </c>
      <c r="I98" s="331" t="s">
        <v>819</v>
      </c>
    </row>
    <row r="99" spans="1:9" ht="15" customHeight="1">
      <c r="A99" s="332"/>
      <c r="B99" s="697"/>
      <c r="C99" s="700"/>
      <c r="D99" s="334"/>
      <c r="E99" s="331" t="s">
        <v>820</v>
      </c>
      <c r="F99" s="332"/>
      <c r="G99" s="703"/>
      <c r="H99" s="331" t="s">
        <v>656</v>
      </c>
      <c r="I99" s="331" t="s">
        <v>821</v>
      </c>
    </row>
    <row r="100" spans="1:9" ht="15" customHeight="1">
      <c r="A100" s="332"/>
      <c r="B100" s="697"/>
      <c r="C100" s="700"/>
      <c r="D100" s="334"/>
      <c r="E100" s="331" t="s">
        <v>822</v>
      </c>
      <c r="F100" s="332"/>
      <c r="G100" s="703"/>
      <c r="H100" s="331" t="s">
        <v>661</v>
      </c>
      <c r="I100" s="331" t="s">
        <v>823</v>
      </c>
    </row>
    <row r="101" spans="1:9" ht="15" customHeight="1">
      <c r="A101" s="336"/>
      <c r="B101" s="698"/>
      <c r="C101" s="701"/>
      <c r="D101" s="338"/>
      <c r="E101" s="331" t="s">
        <v>824</v>
      </c>
      <c r="F101" s="336"/>
      <c r="G101" s="704"/>
      <c r="H101" s="331" t="s">
        <v>642</v>
      </c>
      <c r="I101" s="331" t="s">
        <v>825</v>
      </c>
    </row>
    <row r="102" spans="1:9" ht="15" customHeight="1">
      <c r="A102" s="327" t="s">
        <v>639</v>
      </c>
      <c r="B102" s="696" t="s">
        <v>826</v>
      </c>
      <c r="C102" s="699" t="s">
        <v>424</v>
      </c>
      <c r="D102" s="329">
        <v>941</v>
      </c>
      <c r="E102" s="331" t="s">
        <v>425</v>
      </c>
      <c r="F102" s="327"/>
      <c r="G102" s="702" t="s">
        <v>827</v>
      </c>
      <c r="H102" s="331" t="s">
        <v>658</v>
      </c>
      <c r="I102" s="331" t="s">
        <v>828</v>
      </c>
    </row>
    <row r="103" spans="1:9" ht="15" customHeight="1">
      <c r="A103" s="332"/>
      <c r="B103" s="697"/>
      <c r="C103" s="700"/>
      <c r="D103" s="334"/>
      <c r="E103" s="331" t="s">
        <v>829</v>
      </c>
      <c r="F103" s="332"/>
      <c r="G103" s="703"/>
      <c r="H103" s="331" t="s">
        <v>664</v>
      </c>
      <c r="I103" s="331" t="s">
        <v>830</v>
      </c>
    </row>
    <row r="104" spans="1:9" ht="15" customHeight="1">
      <c r="A104" s="332"/>
      <c r="B104" s="697"/>
      <c r="C104" s="700"/>
      <c r="D104" s="334"/>
      <c r="E104" s="331" t="s">
        <v>831</v>
      </c>
      <c r="F104" s="332"/>
      <c r="G104" s="703"/>
      <c r="H104" s="331" t="s">
        <v>647</v>
      </c>
      <c r="I104" s="331" t="s">
        <v>832</v>
      </c>
    </row>
    <row r="105" spans="1:9" ht="15" customHeight="1">
      <c r="A105" s="332"/>
      <c r="B105" s="697"/>
      <c r="C105" s="700"/>
      <c r="D105" s="334"/>
      <c r="E105" s="331" t="s">
        <v>833</v>
      </c>
      <c r="F105" s="332"/>
      <c r="G105" s="703"/>
      <c r="H105" s="331" t="s">
        <v>650</v>
      </c>
      <c r="I105" s="331" t="s">
        <v>834</v>
      </c>
    </row>
    <row r="106" spans="1:9" ht="15" customHeight="1">
      <c r="A106" s="332"/>
      <c r="B106" s="697"/>
      <c r="C106" s="700"/>
      <c r="D106" s="334"/>
      <c r="E106" s="331" t="s">
        <v>835</v>
      </c>
      <c r="F106" s="332"/>
      <c r="G106" s="703"/>
      <c r="H106" s="331" t="s">
        <v>653</v>
      </c>
      <c r="I106" s="331" t="s">
        <v>836</v>
      </c>
    </row>
    <row r="107" spans="1:9" ht="15" customHeight="1">
      <c r="A107" s="332"/>
      <c r="B107" s="697"/>
      <c r="C107" s="700"/>
      <c r="D107" s="334"/>
      <c r="E107" s="331" t="s">
        <v>837</v>
      </c>
      <c r="F107" s="332"/>
      <c r="G107" s="703"/>
      <c r="H107" s="331" t="s">
        <v>656</v>
      </c>
      <c r="I107" s="331" t="s">
        <v>838</v>
      </c>
    </row>
    <row r="108" spans="1:9" ht="15" customHeight="1">
      <c r="A108" s="332"/>
      <c r="B108" s="697"/>
      <c r="C108" s="700"/>
      <c r="D108" s="334"/>
      <c r="E108" s="331" t="s">
        <v>839</v>
      </c>
      <c r="F108" s="332"/>
      <c r="G108" s="703"/>
      <c r="H108" s="331" t="s">
        <v>661</v>
      </c>
      <c r="I108" s="331" t="s">
        <v>840</v>
      </c>
    </row>
    <row r="109" spans="1:9" ht="15" customHeight="1">
      <c r="A109" s="336"/>
      <c r="B109" s="698"/>
      <c r="C109" s="701"/>
      <c r="D109" s="338"/>
      <c r="E109" s="331" t="s">
        <v>841</v>
      </c>
      <c r="F109" s="336"/>
      <c r="G109" s="704"/>
      <c r="H109" s="331" t="s">
        <v>642</v>
      </c>
      <c r="I109" s="331" t="s">
        <v>842</v>
      </c>
    </row>
    <row r="110" spans="1:9" ht="40.5" customHeight="1">
      <c r="A110" s="343" t="s">
        <v>639</v>
      </c>
      <c r="B110" s="344" t="s">
        <v>843</v>
      </c>
      <c r="C110" s="345" t="s">
        <v>424</v>
      </c>
      <c r="D110" s="345">
        <v>942</v>
      </c>
      <c r="E110" s="331" t="s">
        <v>427</v>
      </c>
      <c r="F110" s="346"/>
      <c r="G110" s="331" t="s">
        <v>844</v>
      </c>
      <c r="H110" s="342" t="s">
        <v>807</v>
      </c>
      <c r="I110" s="331" t="s">
        <v>845</v>
      </c>
    </row>
    <row r="111" spans="1:9">
      <c r="A111" s="327" t="s">
        <v>639</v>
      </c>
      <c r="B111" s="696" t="s">
        <v>846</v>
      </c>
      <c r="C111" s="699" t="s">
        <v>424</v>
      </c>
      <c r="D111" s="329">
        <v>943</v>
      </c>
      <c r="E111" s="347" t="s">
        <v>847</v>
      </c>
      <c r="F111" s="327"/>
      <c r="G111" s="702" t="s">
        <v>848</v>
      </c>
      <c r="H111" s="409" t="s">
        <v>658</v>
      </c>
      <c r="I111" s="331" t="s">
        <v>847</v>
      </c>
    </row>
    <row r="112" spans="1:9">
      <c r="A112" s="332"/>
      <c r="B112" s="697"/>
      <c r="C112" s="700"/>
      <c r="D112" s="334"/>
      <c r="E112" s="347" t="s">
        <v>847</v>
      </c>
      <c r="F112" s="332"/>
      <c r="G112" s="703"/>
      <c r="H112" s="409" t="s">
        <v>664</v>
      </c>
      <c r="I112" s="331" t="s">
        <v>847</v>
      </c>
    </row>
    <row r="113" spans="1:9" ht="15" customHeight="1">
      <c r="A113" s="332"/>
      <c r="B113" s="697"/>
      <c r="C113" s="700"/>
      <c r="D113" s="334"/>
      <c r="E113" s="347" t="s">
        <v>847</v>
      </c>
      <c r="F113" s="332"/>
      <c r="G113" s="703"/>
      <c r="H113" s="409" t="s">
        <v>647</v>
      </c>
      <c r="I113" s="331" t="s">
        <v>847</v>
      </c>
    </row>
    <row r="114" spans="1:9" ht="15" customHeight="1">
      <c r="A114" s="332"/>
      <c r="B114" s="697"/>
      <c r="C114" s="700"/>
      <c r="D114" s="334"/>
      <c r="E114" s="347" t="s">
        <v>847</v>
      </c>
      <c r="F114" s="332"/>
      <c r="G114" s="703"/>
      <c r="H114" s="409" t="s">
        <v>650</v>
      </c>
      <c r="I114" s="331" t="s">
        <v>847</v>
      </c>
    </row>
    <row r="115" spans="1:9" ht="15" customHeight="1">
      <c r="A115" s="332"/>
      <c r="B115" s="697"/>
      <c r="C115" s="700"/>
      <c r="D115" s="334"/>
      <c r="E115" s="347" t="s">
        <v>847</v>
      </c>
      <c r="F115" s="332"/>
      <c r="G115" s="703"/>
      <c r="H115" s="409" t="s">
        <v>653</v>
      </c>
      <c r="I115" s="331" t="s">
        <v>847</v>
      </c>
    </row>
    <row r="116" spans="1:9" ht="15" customHeight="1">
      <c r="A116" s="332"/>
      <c r="B116" s="697"/>
      <c r="C116" s="700"/>
      <c r="D116" s="334"/>
      <c r="E116" s="331" t="s">
        <v>429</v>
      </c>
      <c r="F116" s="332"/>
      <c r="G116" s="703"/>
      <c r="H116" s="409" t="s">
        <v>656</v>
      </c>
      <c r="I116" s="331" t="s">
        <v>849</v>
      </c>
    </row>
    <row r="117" spans="1:9" ht="15" customHeight="1">
      <c r="A117" s="332"/>
      <c r="B117" s="697"/>
      <c r="C117" s="700"/>
      <c r="D117" s="334"/>
      <c r="E117" s="347" t="s">
        <v>847</v>
      </c>
      <c r="F117" s="332"/>
      <c r="G117" s="703"/>
      <c r="H117" s="409" t="s">
        <v>661</v>
      </c>
      <c r="I117" s="331" t="s">
        <v>847</v>
      </c>
    </row>
    <row r="118" spans="1:9" ht="15" customHeight="1">
      <c r="A118" s="336"/>
      <c r="B118" s="698"/>
      <c r="C118" s="701"/>
      <c r="D118" s="338"/>
      <c r="E118" s="347" t="s">
        <v>847</v>
      </c>
      <c r="F118" s="336"/>
      <c r="G118" s="704"/>
      <c r="H118" s="409" t="s">
        <v>642</v>
      </c>
      <c r="I118" s="331" t="s">
        <v>847</v>
      </c>
    </row>
    <row r="119" spans="1:9" ht="15" customHeight="1">
      <c r="A119" s="327" t="s">
        <v>639</v>
      </c>
      <c r="B119" s="696" t="s">
        <v>850</v>
      </c>
      <c r="C119" s="699" t="s">
        <v>424</v>
      </c>
      <c r="D119" s="329">
        <v>944</v>
      </c>
      <c r="E119" s="347" t="s">
        <v>847</v>
      </c>
      <c r="F119" s="327"/>
      <c r="G119" s="702" t="s">
        <v>851</v>
      </c>
      <c r="H119" s="409" t="s">
        <v>658</v>
      </c>
      <c r="I119" s="331" t="s">
        <v>847</v>
      </c>
    </row>
    <row r="120" spans="1:9" ht="15" customHeight="1">
      <c r="A120" s="332"/>
      <c r="B120" s="697"/>
      <c r="C120" s="700"/>
      <c r="D120" s="334"/>
      <c r="E120" s="347" t="s">
        <v>847</v>
      </c>
      <c r="F120" s="332"/>
      <c r="G120" s="703"/>
      <c r="H120" s="409" t="s">
        <v>664</v>
      </c>
      <c r="I120" s="331" t="s">
        <v>847</v>
      </c>
    </row>
    <row r="121" spans="1:9" ht="15" customHeight="1">
      <c r="A121" s="332"/>
      <c r="B121" s="697"/>
      <c r="C121" s="700"/>
      <c r="D121" s="334"/>
      <c r="E121" s="347" t="s">
        <v>847</v>
      </c>
      <c r="F121" s="332"/>
      <c r="G121" s="703"/>
      <c r="H121" s="409" t="s">
        <v>647</v>
      </c>
      <c r="I121" s="331" t="s">
        <v>847</v>
      </c>
    </row>
    <row r="122" spans="1:9" ht="15" customHeight="1">
      <c r="A122" s="332"/>
      <c r="B122" s="697"/>
      <c r="C122" s="700"/>
      <c r="D122" s="334"/>
      <c r="E122" s="347" t="s">
        <v>847</v>
      </c>
      <c r="F122" s="332"/>
      <c r="G122" s="703"/>
      <c r="H122" s="409" t="s">
        <v>650</v>
      </c>
      <c r="I122" s="331" t="s">
        <v>847</v>
      </c>
    </row>
    <row r="123" spans="1:9" ht="15" customHeight="1">
      <c r="A123" s="332"/>
      <c r="B123" s="697"/>
      <c r="C123" s="700"/>
      <c r="D123" s="334"/>
      <c r="E123" s="347" t="s">
        <v>847</v>
      </c>
      <c r="F123" s="332"/>
      <c r="G123" s="703"/>
      <c r="H123" s="409" t="s">
        <v>653</v>
      </c>
      <c r="I123" s="331" t="s">
        <v>847</v>
      </c>
    </row>
    <row r="124" spans="1:9" ht="15" customHeight="1">
      <c r="A124" s="332"/>
      <c r="B124" s="697"/>
      <c r="C124" s="700"/>
      <c r="D124" s="334"/>
      <c r="E124" s="331" t="s">
        <v>431</v>
      </c>
      <c r="F124" s="332"/>
      <c r="G124" s="703"/>
      <c r="H124" s="409" t="s">
        <v>656</v>
      </c>
      <c r="I124" s="331" t="s">
        <v>852</v>
      </c>
    </row>
    <row r="125" spans="1:9" ht="15" customHeight="1">
      <c r="A125" s="332"/>
      <c r="B125" s="697"/>
      <c r="C125" s="700"/>
      <c r="D125" s="334"/>
      <c r="E125" s="347" t="s">
        <v>847</v>
      </c>
      <c r="F125" s="332"/>
      <c r="G125" s="703"/>
      <c r="H125" s="409" t="s">
        <v>661</v>
      </c>
      <c r="I125" s="331" t="s">
        <v>847</v>
      </c>
    </row>
    <row r="126" spans="1:9" ht="15" customHeight="1">
      <c r="A126" s="336"/>
      <c r="B126" s="698"/>
      <c r="C126" s="701"/>
      <c r="D126" s="338"/>
      <c r="E126" s="347" t="s">
        <v>847</v>
      </c>
      <c r="F126" s="336"/>
      <c r="G126" s="704"/>
      <c r="H126" s="409" t="s">
        <v>642</v>
      </c>
      <c r="I126" s="331" t="s">
        <v>847</v>
      </c>
    </row>
    <row r="127" spans="1:9">
      <c r="A127" s="327" t="s">
        <v>853</v>
      </c>
      <c r="B127" s="711" t="s">
        <v>854</v>
      </c>
      <c r="C127" s="699" t="s">
        <v>433</v>
      </c>
      <c r="D127" s="340">
        <v>120</v>
      </c>
      <c r="E127" s="331" t="s">
        <v>434</v>
      </c>
      <c r="F127" s="327"/>
      <c r="G127" s="702" t="s">
        <v>855</v>
      </c>
      <c r="H127" s="331" t="s">
        <v>658</v>
      </c>
      <c r="I127" s="331" t="s">
        <v>856</v>
      </c>
    </row>
    <row r="128" spans="1:9">
      <c r="A128" s="332"/>
      <c r="B128" s="712"/>
      <c r="C128" s="700"/>
      <c r="D128" s="334"/>
      <c r="E128" s="331" t="s">
        <v>807</v>
      </c>
      <c r="F128" s="332"/>
      <c r="G128" s="703"/>
      <c r="H128" s="331" t="s">
        <v>664</v>
      </c>
      <c r="I128" s="331" t="s">
        <v>847</v>
      </c>
    </row>
    <row r="129" spans="1:9">
      <c r="A129" s="332"/>
      <c r="B129" s="712"/>
      <c r="C129" s="700"/>
      <c r="D129" s="334"/>
      <c r="E129" s="331" t="s">
        <v>857</v>
      </c>
      <c r="F129" s="332"/>
      <c r="G129" s="703"/>
      <c r="H129" s="331" t="s">
        <v>647</v>
      </c>
      <c r="I129" s="331" t="s">
        <v>858</v>
      </c>
    </row>
    <row r="130" spans="1:9">
      <c r="A130" s="332"/>
      <c r="B130" s="712"/>
      <c r="C130" s="700"/>
      <c r="D130" s="334"/>
      <c r="E130" s="331" t="s">
        <v>859</v>
      </c>
      <c r="F130" s="332"/>
      <c r="G130" s="703"/>
      <c r="H130" s="331" t="s">
        <v>650</v>
      </c>
      <c r="I130" s="331" t="s">
        <v>860</v>
      </c>
    </row>
    <row r="131" spans="1:9">
      <c r="A131" s="332"/>
      <c r="B131" s="712"/>
      <c r="C131" s="700"/>
      <c r="D131" s="334"/>
      <c r="E131" s="331" t="s">
        <v>861</v>
      </c>
      <c r="F131" s="332"/>
      <c r="G131" s="703"/>
      <c r="H131" s="331" t="s">
        <v>653</v>
      </c>
      <c r="I131" s="331" t="s">
        <v>862</v>
      </c>
    </row>
    <row r="132" spans="1:9">
      <c r="A132" s="332"/>
      <c r="B132" s="712"/>
      <c r="C132" s="700"/>
      <c r="D132" s="334"/>
      <c r="E132" s="331" t="s">
        <v>863</v>
      </c>
      <c r="F132" s="332"/>
      <c r="G132" s="703"/>
      <c r="H132" s="331" t="s">
        <v>656</v>
      </c>
      <c r="I132" s="331" t="s">
        <v>864</v>
      </c>
    </row>
    <row r="133" spans="1:9">
      <c r="A133" s="332"/>
      <c r="B133" s="712"/>
      <c r="C133" s="700"/>
      <c r="D133" s="334"/>
      <c r="E133" s="331" t="s">
        <v>865</v>
      </c>
      <c r="F133" s="332"/>
      <c r="G133" s="703"/>
      <c r="H133" s="331" t="s">
        <v>661</v>
      </c>
      <c r="I133" s="331" t="s">
        <v>866</v>
      </c>
    </row>
    <row r="134" spans="1:9">
      <c r="A134" s="336"/>
      <c r="B134" s="713"/>
      <c r="C134" s="701"/>
      <c r="D134" s="338"/>
      <c r="E134" s="331" t="s">
        <v>867</v>
      </c>
      <c r="F134" s="336"/>
      <c r="G134" s="704"/>
      <c r="H134" s="331" t="s">
        <v>642</v>
      </c>
      <c r="I134" s="331" t="s">
        <v>868</v>
      </c>
    </row>
    <row r="135" spans="1:9" ht="15" customHeight="1">
      <c r="A135" s="327" t="s">
        <v>869</v>
      </c>
      <c r="B135" s="711" t="s">
        <v>870</v>
      </c>
      <c r="C135" s="714" t="s">
        <v>436</v>
      </c>
      <c r="D135" s="340">
        <v>130</v>
      </c>
      <c r="E135" s="331" t="s">
        <v>437</v>
      </c>
      <c r="F135" s="327"/>
      <c r="G135" s="702" t="s">
        <v>871</v>
      </c>
      <c r="H135" s="331" t="s">
        <v>658</v>
      </c>
      <c r="I135" s="331" t="s">
        <v>872</v>
      </c>
    </row>
    <row r="136" spans="1:9">
      <c r="A136" s="332"/>
      <c r="B136" s="712"/>
      <c r="C136" s="715"/>
      <c r="D136" s="334"/>
      <c r="E136" s="331" t="s">
        <v>873</v>
      </c>
      <c r="F136" s="332"/>
      <c r="G136" s="703"/>
      <c r="H136" s="331" t="s">
        <v>664</v>
      </c>
      <c r="I136" s="331" t="s">
        <v>874</v>
      </c>
    </row>
    <row r="137" spans="1:9">
      <c r="A137" s="332"/>
      <c r="B137" s="712"/>
      <c r="C137" s="715"/>
      <c r="D137" s="334"/>
      <c r="E137" s="331" t="s">
        <v>875</v>
      </c>
      <c r="F137" s="332"/>
      <c r="G137" s="703"/>
      <c r="H137" s="331" t="s">
        <v>647</v>
      </c>
      <c r="I137" s="331" t="s">
        <v>876</v>
      </c>
    </row>
    <row r="138" spans="1:9">
      <c r="A138" s="332"/>
      <c r="B138" s="712"/>
      <c r="C138" s="715"/>
      <c r="D138" s="334"/>
      <c r="E138" s="331" t="s">
        <v>877</v>
      </c>
      <c r="F138" s="332"/>
      <c r="G138" s="703"/>
      <c r="H138" s="331" t="s">
        <v>650</v>
      </c>
      <c r="I138" s="331" t="s">
        <v>878</v>
      </c>
    </row>
    <row r="139" spans="1:9">
      <c r="A139" s="332"/>
      <c r="B139" s="712"/>
      <c r="C139" s="715"/>
      <c r="D139" s="334"/>
      <c r="E139" s="331" t="s">
        <v>879</v>
      </c>
      <c r="F139" s="332"/>
      <c r="G139" s="703"/>
      <c r="H139" s="331" t="s">
        <v>653</v>
      </c>
      <c r="I139" s="331" t="s">
        <v>880</v>
      </c>
    </row>
    <row r="140" spans="1:9">
      <c r="A140" s="332"/>
      <c r="B140" s="712"/>
      <c r="C140" s="715"/>
      <c r="D140" s="334"/>
      <c r="E140" s="331" t="s">
        <v>881</v>
      </c>
      <c r="F140" s="332"/>
      <c r="G140" s="703"/>
      <c r="H140" s="331" t="s">
        <v>656</v>
      </c>
      <c r="I140" s="331" t="s">
        <v>882</v>
      </c>
    </row>
    <row r="141" spans="1:9">
      <c r="A141" s="332"/>
      <c r="B141" s="712"/>
      <c r="C141" s="715"/>
      <c r="D141" s="334"/>
      <c r="E141" s="331" t="s">
        <v>883</v>
      </c>
      <c r="F141" s="332"/>
      <c r="G141" s="703"/>
      <c r="H141" s="331" t="s">
        <v>661</v>
      </c>
      <c r="I141" s="331" t="s">
        <v>884</v>
      </c>
    </row>
    <row r="142" spans="1:9">
      <c r="A142" s="336"/>
      <c r="B142" s="713"/>
      <c r="C142" s="716"/>
      <c r="D142" s="338"/>
      <c r="E142" s="331" t="s">
        <v>885</v>
      </c>
      <c r="F142" s="336"/>
      <c r="G142" s="704"/>
      <c r="H142" s="331" t="s">
        <v>642</v>
      </c>
      <c r="I142" s="331" t="s">
        <v>886</v>
      </c>
    </row>
    <row r="143" spans="1:9" ht="15" customHeight="1">
      <c r="A143" s="327" t="s">
        <v>639</v>
      </c>
      <c r="B143" s="711" t="s">
        <v>441</v>
      </c>
      <c r="C143" s="714" t="s">
        <v>887</v>
      </c>
      <c r="D143" s="340">
        <v>500</v>
      </c>
      <c r="E143" s="331" t="s">
        <v>888</v>
      </c>
      <c r="F143" s="327"/>
      <c r="G143" s="717" t="s">
        <v>889</v>
      </c>
      <c r="H143" s="331" t="s">
        <v>664</v>
      </c>
      <c r="I143" s="331" t="s">
        <v>888</v>
      </c>
    </row>
    <row r="144" spans="1:9">
      <c r="A144" s="332"/>
      <c r="B144" s="712"/>
      <c r="C144" s="715"/>
      <c r="D144" s="334"/>
      <c r="E144" s="331" t="s">
        <v>890</v>
      </c>
      <c r="F144" s="332"/>
      <c r="G144" s="718"/>
      <c r="H144" s="331" t="s">
        <v>647</v>
      </c>
      <c r="I144" s="331" t="s">
        <v>891</v>
      </c>
    </row>
    <row r="145" spans="1:9">
      <c r="A145" s="332"/>
      <c r="B145" s="712"/>
      <c r="C145" s="715"/>
      <c r="D145" s="334"/>
      <c r="E145" s="331" t="s">
        <v>892</v>
      </c>
      <c r="F145" s="332"/>
      <c r="G145" s="718"/>
      <c r="H145" s="331" t="s">
        <v>650</v>
      </c>
      <c r="I145" s="331" t="s">
        <v>893</v>
      </c>
    </row>
    <row r="146" spans="1:9">
      <c r="A146" s="332"/>
      <c r="B146" s="712"/>
      <c r="C146" s="715"/>
      <c r="D146" s="334"/>
      <c r="E146" s="331" t="s">
        <v>894</v>
      </c>
      <c r="F146" s="332"/>
      <c r="G146" s="718"/>
      <c r="H146" s="331" t="s">
        <v>653</v>
      </c>
      <c r="I146" s="331" t="s">
        <v>895</v>
      </c>
    </row>
    <row r="147" spans="1:9">
      <c r="A147" s="332"/>
      <c r="B147" s="712"/>
      <c r="C147" s="715"/>
      <c r="D147" s="334"/>
      <c r="E147" s="331" t="s">
        <v>896</v>
      </c>
      <c r="F147" s="332"/>
      <c r="G147" s="718"/>
      <c r="H147" s="331" t="s">
        <v>656</v>
      </c>
      <c r="I147" s="331" t="s">
        <v>897</v>
      </c>
    </row>
    <row r="148" spans="1:9">
      <c r="A148" s="332"/>
      <c r="B148" s="712"/>
      <c r="C148" s="715"/>
      <c r="D148" s="334"/>
      <c r="E148" s="331" t="s">
        <v>440</v>
      </c>
      <c r="F148" s="332"/>
      <c r="G148" s="718"/>
      <c r="H148" s="331" t="s">
        <v>658</v>
      </c>
      <c r="I148" s="331" t="s">
        <v>898</v>
      </c>
    </row>
    <row r="149" spans="1:9">
      <c r="A149" s="332"/>
      <c r="B149" s="712"/>
      <c r="C149" s="715"/>
      <c r="D149" s="334"/>
      <c r="E149" s="331" t="s">
        <v>899</v>
      </c>
      <c r="F149" s="332"/>
      <c r="G149" s="718"/>
      <c r="H149" s="331" t="s">
        <v>661</v>
      </c>
      <c r="I149" s="331" t="s">
        <v>900</v>
      </c>
    </row>
    <row r="150" spans="1:9">
      <c r="A150" s="336"/>
      <c r="B150" s="713"/>
      <c r="C150" s="716"/>
      <c r="D150" s="338"/>
      <c r="E150" s="331" t="s">
        <v>901</v>
      </c>
      <c r="F150" s="336"/>
      <c r="G150" s="719"/>
      <c r="H150" s="331" t="s">
        <v>642</v>
      </c>
      <c r="I150" s="331" t="s">
        <v>902</v>
      </c>
    </row>
    <row r="151" spans="1:9" ht="15" customHeight="1">
      <c r="A151" s="327" t="s">
        <v>903</v>
      </c>
      <c r="B151" s="711" t="s">
        <v>444</v>
      </c>
      <c r="C151" s="714" t="s">
        <v>904</v>
      </c>
      <c r="D151" s="340">
        <v>104</v>
      </c>
      <c r="E151" s="331" t="s">
        <v>905</v>
      </c>
      <c r="F151" s="327"/>
      <c r="G151" s="702" t="s">
        <v>906</v>
      </c>
      <c r="H151" s="331" t="s">
        <v>661</v>
      </c>
      <c r="I151" s="331" t="s">
        <v>907</v>
      </c>
    </row>
    <row r="152" spans="1:9">
      <c r="A152" s="332"/>
      <c r="B152" s="712"/>
      <c r="C152" s="715"/>
      <c r="D152" s="334"/>
      <c r="E152" s="331" t="s">
        <v>443</v>
      </c>
      <c r="F152" s="332"/>
      <c r="G152" s="703"/>
      <c r="H152" s="331" t="s">
        <v>658</v>
      </c>
      <c r="I152" s="331" t="s">
        <v>908</v>
      </c>
    </row>
    <row r="153" spans="1:9">
      <c r="A153" s="332"/>
      <c r="B153" s="712"/>
      <c r="C153" s="715"/>
      <c r="D153" s="334"/>
      <c r="E153" s="331" t="s">
        <v>909</v>
      </c>
      <c r="F153" s="332"/>
      <c r="G153" s="703"/>
      <c r="H153" s="331" t="s">
        <v>656</v>
      </c>
      <c r="I153" s="331" t="s">
        <v>910</v>
      </c>
    </row>
    <row r="154" spans="1:9">
      <c r="A154" s="332"/>
      <c r="B154" s="712"/>
      <c r="C154" s="715"/>
      <c r="D154" s="334"/>
      <c r="E154" s="331" t="s">
        <v>911</v>
      </c>
      <c r="F154" s="332"/>
      <c r="G154" s="703"/>
      <c r="H154" s="331" t="s">
        <v>653</v>
      </c>
      <c r="I154" s="331" t="s">
        <v>912</v>
      </c>
    </row>
    <row r="155" spans="1:9">
      <c r="A155" s="332"/>
      <c r="B155" s="712"/>
      <c r="C155" s="715"/>
      <c r="D155" s="334"/>
      <c r="E155" s="331" t="s">
        <v>913</v>
      </c>
      <c r="F155" s="332"/>
      <c r="G155" s="703"/>
      <c r="H155" s="331" t="s">
        <v>642</v>
      </c>
      <c r="I155" s="331" t="s">
        <v>914</v>
      </c>
    </row>
    <row r="156" spans="1:9">
      <c r="A156" s="332"/>
      <c r="B156" s="712"/>
      <c r="C156" s="715"/>
      <c r="D156" s="334"/>
      <c r="E156" s="331" t="s">
        <v>915</v>
      </c>
      <c r="F156" s="332"/>
      <c r="G156" s="703"/>
      <c r="H156" s="331" t="s">
        <v>650</v>
      </c>
      <c r="I156" s="331" t="s">
        <v>916</v>
      </c>
    </row>
    <row r="157" spans="1:9">
      <c r="A157" s="332"/>
      <c r="B157" s="712"/>
      <c r="C157" s="715"/>
      <c r="D157" s="334"/>
      <c r="E157" s="331" t="s">
        <v>917</v>
      </c>
      <c r="F157" s="332"/>
      <c r="G157" s="703"/>
      <c r="H157" s="331" t="s">
        <v>647</v>
      </c>
      <c r="I157" s="331" t="s">
        <v>918</v>
      </c>
    </row>
    <row r="158" spans="1:9">
      <c r="A158" s="336"/>
      <c r="B158" s="713"/>
      <c r="C158" s="716"/>
      <c r="D158" s="338"/>
      <c r="E158" s="331" t="s">
        <v>919</v>
      </c>
      <c r="F158" s="336"/>
      <c r="G158" s="704"/>
      <c r="H158" s="331" t="s">
        <v>664</v>
      </c>
      <c r="I158" s="331" t="s">
        <v>920</v>
      </c>
    </row>
    <row r="159" spans="1:9" ht="15" customHeight="1">
      <c r="A159" s="327" t="s">
        <v>903</v>
      </c>
      <c r="B159" s="711" t="s">
        <v>447</v>
      </c>
      <c r="C159" s="714" t="s">
        <v>921</v>
      </c>
      <c r="D159" s="340">
        <v>105</v>
      </c>
      <c r="E159" s="331" t="s">
        <v>922</v>
      </c>
      <c r="F159" s="327"/>
      <c r="G159" s="702" t="s">
        <v>923</v>
      </c>
      <c r="H159" s="331" t="s">
        <v>661</v>
      </c>
      <c r="I159" s="331" t="s">
        <v>924</v>
      </c>
    </row>
    <row r="160" spans="1:9">
      <c r="A160" s="332"/>
      <c r="B160" s="712"/>
      <c r="C160" s="715"/>
      <c r="D160" s="334"/>
      <c r="E160" s="331" t="s">
        <v>446</v>
      </c>
      <c r="F160" s="332"/>
      <c r="G160" s="703"/>
      <c r="H160" s="331" t="s">
        <v>658</v>
      </c>
      <c r="I160" s="331" t="s">
        <v>925</v>
      </c>
    </row>
    <row r="161" spans="1:9">
      <c r="A161" s="332"/>
      <c r="B161" s="712"/>
      <c r="C161" s="715"/>
      <c r="D161" s="334"/>
      <c r="E161" s="331" t="s">
        <v>926</v>
      </c>
      <c r="F161" s="332"/>
      <c r="G161" s="703"/>
      <c r="H161" s="331" t="s">
        <v>656</v>
      </c>
      <c r="I161" s="331" t="s">
        <v>927</v>
      </c>
    </row>
    <row r="162" spans="1:9">
      <c r="A162" s="332"/>
      <c r="B162" s="712"/>
      <c r="C162" s="715"/>
      <c r="D162" s="334"/>
      <c r="E162" s="331" t="s">
        <v>928</v>
      </c>
      <c r="F162" s="332"/>
      <c r="G162" s="703"/>
      <c r="H162" s="331" t="s">
        <v>653</v>
      </c>
      <c r="I162" s="331" t="s">
        <v>929</v>
      </c>
    </row>
    <row r="163" spans="1:9">
      <c r="A163" s="332"/>
      <c r="B163" s="712"/>
      <c r="C163" s="715"/>
      <c r="D163" s="334"/>
      <c r="E163" s="331" t="s">
        <v>930</v>
      </c>
      <c r="F163" s="332"/>
      <c r="G163" s="703"/>
      <c r="H163" s="331" t="s">
        <v>642</v>
      </c>
      <c r="I163" s="331" t="s">
        <v>931</v>
      </c>
    </row>
    <row r="164" spans="1:9">
      <c r="A164" s="332"/>
      <c r="B164" s="712"/>
      <c r="C164" s="715"/>
      <c r="D164" s="334"/>
      <c r="E164" s="331" t="s">
        <v>932</v>
      </c>
      <c r="F164" s="332"/>
      <c r="G164" s="703"/>
      <c r="H164" s="331" t="s">
        <v>650</v>
      </c>
      <c r="I164" s="331" t="s">
        <v>933</v>
      </c>
    </row>
    <row r="165" spans="1:9">
      <c r="A165" s="332"/>
      <c r="B165" s="712"/>
      <c r="C165" s="715"/>
      <c r="D165" s="334"/>
      <c r="E165" s="331" t="s">
        <v>934</v>
      </c>
      <c r="F165" s="332"/>
      <c r="G165" s="703"/>
      <c r="H165" s="331" t="s">
        <v>647</v>
      </c>
      <c r="I165" s="331" t="s">
        <v>935</v>
      </c>
    </row>
    <row r="166" spans="1:9">
      <c r="A166" s="336"/>
      <c r="B166" s="713"/>
      <c r="C166" s="716"/>
      <c r="D166" s="338"/>
      <c r="E166" s="331" t="s">
        <v>936</v>
      </c>
      <c r="F166" s="336"/>
      <c r="G166" s="704"/>
      <c r="H166" s="331" t="s">
        <v>664</v>
      </c>
      <c r="I166" s="331" t="s">
        <v>937</v>
      </c>
    </row>
    <row r="167" spans="1:9" ht="20.25" customHeight="1">
      <c r="A167" s="327" t="s">
        <v>903</v>
      </c>
      <c r="B167" s="711" t="s">
        <v>450</v>
      </c>
      <c r="C167" s="714" t="s">
        <v>938</v>
      </c>
      <c r="D167" s="340">
        <v>101</v>
      </c>
      <c r="E167" s="331" t="s">
        <v>939</v>
      </c>
      <c r="F167" s="327"/>
      <c r="G167" s="720" t="s">
        <v>940</v>
      </c>
      <c r="H167" s="331" t="s">
        <v>661</v>
      </c>
      <c r="I167" s="331" t="s">
        <v>941</v>
      </c>
    </row>
    <row r="168" spans="1:9" ht="17.25" customHeight="1">
      <c r="A168" s="332"/>
      <c r="B168" s="712"/>
      <c r="C168" s="715"/>
      <c r="D168" s="334"/>
      <c r="E168" s="331" t="s">
        <v>449</v>
      </c>
      <c r="F168" s="332"/>
      <c r="G168" s="721"/>
      <c r="H168" s="331" t="s">
        <v>658</v>
      </c>
      <c r="I168" s="331" t="s">
        <v>942</v>
      </c>
    </row>
    <row r="169" spans="1:9">
      <c r="A169" s="332"/>
      <c r="B169" s="712"/>
      <c r="C169" s="715"/>
      <c r="D169" s="334"/>
      <c r="E169" s="331" t="s">
        <v>943</v>
      </c>
      <c r="F169" s="332"/>
      <c r="G169" s="721"/>
      <c r="H169" s="331" t="s">
        <v>656</v>
      </c>
      <c r="I169" s="331" t="s">
        <v>944</v>
      </c>
    </row>
    <row r="170" spans="1:9" ht="18.5">
      <c r="A170" s="332"/>
      <c r="B170" s="712"/>
      <c r="C170" s="715"/>
      <c r="D170" s="334"/>
      <c r="E170" s="331" t="s">
        <v>945</v>
      </c>
      <c r="F170" s="410"/>
      <c r="G170" s="721" t="s">
        <v>779</v>
      </c>
      <c r="H170" s="331" t="s">
        <v>653</v>
      </c>
      <c r="I170" s="331" t="s">
        <v>946</v>
      </c>
    </row>
    <row r="171" spans="1:9" ht="24.75" customHeight="1">
      <c r="A171" s="332"/>
      <c r="B171" s="712"/>
      <c r="C171" s="715"/>
      <c r="D171" s="334"/>
      <c r="E171" s="331" t="s">
        <v>947</v>
      </c>
      <c r="F171" s="332"/>
      <c r="G171" s="721"/>
      <c r="H171" s="331" t="s">
        <v>642</v>
      </c>
      <c r="I171" s="331" t="s">
        <v>948</v>
      </c>
    </row>
    <row r="172" spans="1:9">
      <c r="A172" s="332"/>
      <c r="B172" s="712"/>
      <c r="C172" s="715"/>
      <c r="D172" s="334"/>
      <c r="E172" s="331" t="s">
        <v>949</v>
      </c>
      <c r="F172" s="332"/>
      <c r="G172" s="721"/>
      <c r="H172" s="331" t="s">
        <v>650</v>
      </c>
      <c r="I172" s="331" t="s">
        <v>950</v>
      </c>
    </row>
    <row r="173" spans="1:9" ht="18" customHeight="1">
      <c r="A173" s="332"/>
      <c r="B173" s="712"/>
      <c r="C173" s="715"/>
      <c r="D173" s="334"/>
      <c r="E173" s="331" t="s">
        <v>951</v>
      </c>
      <c r="F173" s="332"/>
      <c r="G173" s="721"/>
      <c r="H173" s="331" t="s">
        <v>647</v>
      </c>
      <c r="I173" s="331" t="s">
        <v>952</v>
      </c>
    </row>
    <row r="174" spans="1:9">
      <c r="A174" s="336"/>
      <c r="B174" s="713"/>
      <c r="C174" s="716"/>
      <c r="D174" s="338"/>
      <c r="E174" s="331" t="s">
        <v>953</v>
      </c>
      <c r="F174" s="336"/>
      <c r="G174" s="722"/>
      <c r="H174" s="331" t="s">
        <v>664</v>
      </c>
      <c r="I174" s="331" t="s">
        <v>954</v>
      </c>
    </row>
    <row r="175" spans="1:9" ht="18.5">
      <c r="A175" s="332"/>
      <c r="B175" s="452"/>
      <c r="C175" s="453" t="s">
        <v>60</v>
      </c>
      <c r="D175" s="334"/>
      <c r="E175" s="331" t="s">
        <v>955</v>
      </c>
      <c r="F175" s="332"/>
      <c r="G175" s="454"/>
      <c r="H175" s="331"/>
      <c r="I175" s="331"/>
    </row>
    <row r="176" spans="1:9" ht="15" customHeight="1">
      <c r="A176" s="327" t="s">
        <v>903</v>
      </c>
      <c r="B176" s="711" t="s">
        <v>455</v>
      </c>
      <c r="C176" s="714" t="s">
        <v>956</v>
      </c>
      <c r="D176" s="340">
        <v>100</v>
      </c>
      <c r="E176" s="331" t="s">
        <v>957</v>
      </c>
      <c r="F176" s="327"/>
      <c r="G176" s="702" t="s">
        <v>958</v>
      </c>
      <c r="H176" s="331" t="s">
        <v>661</v>
      </c>
      <c r="I176" s="331" t="s">
        <v>959</v>
      </c>
    </row>
    <row r="177" spans="1:9">
      <c r="A177" s="332"/>
      <c r="B177" s="712"/>
      <c r="C177" s="715"/>
      <c r="D177" s="334"/>
      <c r="E177" s="331" t="s">
        <v>454</v>
      </c>
      <c r="F177" s="332"/>
      <c r="G177" s="703"/>
      <c r="H177" s="331" t="s">
        <v>658</v>
      </c>
      <c r="I177" s="331" t="s">
        <v>960</v>
      </c>
    </row>
    <row r="178" spans="1:9">
      <c r="A178" s="332"/>
      <c r="B178" s="712"/>
      <c r="C178" s="715"/>
      <c r="D178" s="334"/>
      <c r="E178" s="331" t="s">
        <v>961</v>
      </c>
      <c r="F178" s="332"/>
      <c r="G178" s="703"/>
      <c r="H178" s="331" t="s">
        <v>656</v>
      </c>
      <c r="I178" s="331" t="s">
        <v>962</v>
      </c>
    </row>
    <row r="179" spans="1:9">
      <c r="A179" s="332"/>
      <c r="B179" s="712"/>
      <c r="C179" s="715"/>
      <c r="D179" s="334"/>
      <c r="E179" s="331" t="s">
        <v>963</v>
      </c>
      <c r="F179" s="332"/>
      <c r="G179" s="703"/>
      <c r="H179" s="331" t="s">
        <v>653</v>
      </c>
      <c r="I179" s="331" t="s">
        <v>964</v>
      </c>
    </row>
    <row r="180" spans="1:9">
      <c r="A180" s="332"/>
      <c r="B180" s="712"/>
      <c r="C180" s="715"/>
      <c r="D180" s="334"/>
      <c r="E180" s="331" t="s">
        <v>965</v>
      </c>
      <c r="F180" s="332"/>
      <c r="G180" s="703"/>
      <c r="H180" s="331" t="s">
        <v>642</v>
      </c>
      <c r="I180" s="331" t="s">
        <v>966</v>
      </c>
    </row>
    <row r="181" spans="1:9">
      <c r="A181" s="332"/>
      <c r="B181" s="712"/>
      <c r="C181" s="715"/>
      <c r="D181" s="334"/>
      <c r="E181" s="331" t="s">
        <v>967</v>
      </c>
      <c r="F181" s="332"/>
      <c r="G181" s="703"/>
      <c r="H181" s="331" t="s">
        <v>650</v>
      </c>
      <c r="I181" s="331" t="s">
        <v>968</v>
      </c>
    </row>
    <row r="182" spans="1:9">
      <c r="A182" s="332"/>
      <c r="B182" s="712"/>
      <c r="C182" s="715"/>
      <c r="D182" s="334"/>
      <c r="E182" s="331" t="s">
        <v>969</v>
      </c>
      <c r="F182" s="332"/>
      <c r="G182" s="703"/>
      <c r="H182" s="331" t="s">
        <v>647</v>
      </c>
      <c r="I182" s="331" t="s">
        <v>970</v>
      </c>
    </row>
    <row r="183" spans="1:9">
      <c r="A183" s="336"/>
      <c r="B183" s="713"/>
      <c r="C183" s="716"/>
      <c r="D183" s="338"/>
      <c r="E183" s="331" t="s">
        <v>971</v>
      </c>
      <c r="F183" s="336"/>
      <c r="G183" s="704"/>
      <c r="H183" s="331" t="s">
        <v>664</v>
      </c>
      <c r="I183" s="331" t="s">
        <v>972</v>
      </c>
    </row>
    <row r="184" spans="1:9" ht="30.75" customHeight="1">
      <c r="A184" s="327" t="s">
        <v>903</v>
      </c>
      <c r="B184" s="349" t="s">
        <v>458</v>
      </c>
      <c r="C184" s="723" t="s">
        <v>973</v>
      </c>
      <c r="D184" s="340">
        <v>102</v>
      </c>
      <c r="E184" s="331" t="s">
        <v>974</v>
      </c>
      <c r="F184" s="327"/>
      <c r="G184" s="726" t="s">
        <v>1289</v>
      </c>
      <c r="H184" s="331" t="s">
        <v>656</v>
      </c>
      <c r="I184" s="331" t="s">
        <v>975</v>
      </c>
    </row>
    <row r="185" spans="1:9" ht="21" customHeight="1">
      <c r="A185" s="332"/>
      <c r="C185" s="724"/>
      <c r="D185" s="334"/>
      <c r="E185" s="331" t="s">
        <v>457</v>
      </c>
      <c r="F185" s="410"/>
      <c r="G185" s="727"/>
      <c r="H185" s="331" t="s">
        <v>642</v>
      </c>
      <c r="I185" s="331" t="s">
        <v>976</v>
      </c>
    </row>
    <row r="186" spans="1:9" ht="25.5" customHeight="1">
      <c r="A186" s="332"/>
      <c r="C186" s="724"/>
      <c r="D186" s="334"/>
      <c r="E186" s="331" t="s">
        <v>977</v>
      </c>
      <c r="F186" s="332"/>
      <c r="G186" s="727"/>
      <c r="H186" s="331" t="s">
        <v>647</v>
      </c>
      <c r="I186" s="331" t="s">
        <v>978</v>
      </c>
    </row>
    <row r="187" spans="1:9" ht="30.75" customHeight="1">
      <c r="A187" s="332"/>
      <c r="C187" s="725"/>
      <c r="D187" s="334"/>
      <c r="E187" s="331" t="s">
        <v>979</v>
      </c>
      <c r="F187" s="332"/>
      <c r="G187" s="728"/>
      <c r="H187" s="331" t="s">
        <v>664</v>
      </c>
      <c r="I187" s="331" t="s">
        <v>980</v>
      </c>
    </row>
    <row r="188" spans="1:9" ht="15" customHeight="1">
      <c r="A188" s="327" t="s">
        <v>903</v>
      </c>
      <c r="B188" s="711" t="s">
        <v>461</v>
      </c>
      <c r="C188" s="714" t="s">
        <v>981</v>
      </c>
      <c r="D188" s="340">
        <v>103</v>
      </c>
      <c r="E188" s="331" t="s">
        <v>982</v>
      </c>
      <c r="F188" s="405"/>
      <c r="G188" s="726" t="s">
        <v>1289</v>
      </c>
      <c r="H188" s="331" t="s">
        <v>661</v>
      </c>
      <c r="I188" s="331" t="s">
        <v>983</v>
      </c>
    </row>
    <row r="189" spans="1:9" ht="15.75" customHeight="1">
      <c r="A189" s="332"/>
      <c r="B189" s="712"/>
      <c r="C189" s="715"/>
      <c r="D189" s="334"/>
      <c r="E189" s="331" t="s">
        <v>460</v>
      </c>
      <c r="F189" s="406"/>
      <c r="G189" s="727"/>
      <c r="H189" s="331" t="s">
        <v>658</v>
      </c>
      <c r="I189" s="331" t="s">
        <v>984</v>
      </c>
    </row>
    <row r="190" spans="1:9" ht="15.75" customHeight="1">
      <c r="A190" s="332"/>
      <c r="B190" s="712"/>
      <c r="C190" s="715"/>
      <c r="D190" s="334"/>
      <c r="E190" s="331" t="s">
        <v>985</v>
      </c>
      <c r="F190" s="406"/>
      <c r="G190" s="727"/>
      <c r="H190" s="331" t="s">
        <v>656</v>
      </c>
      <c r="I190" s="331" t="s">
        <v>986</v>
      </c>
    </row>
    <row r="191" spans="1:9" ht="15.75" customHeight="1">
      <c r="A191" s="332"/>
      <c r="B191" s="712"/>
      <c r="C191" s="715"/>
      <c r="D191" s="334"/>
      <c r="E191" s="331" t="s">
        <v>987</v>
      </c>
      <c r="F191" s="406"/>
      <c r="G191" s="727"/>
      <c r="H191" s="331" t="s">
        <v>653</v>
      </c>
      <c r="I191" s="331" t="s">
        <v>988</v>
      </c>
    </row>
    <row r="192" spans="1:9" ht="15.75" customHeight="1">
      <c r="A192" s="332"/>
      <c r="B192" s="712"/>
      <c r="C192" s="715"/>
      <c r="D192" s="334"/>
      <c r="E192" s="331" t="s">
        <v>989</v>
      </c>
      <c r="F192" s="406"/>
      <c r="G192" s="727"/>
      <c r="H192" s="331" t="s">
        <v>642</v>
      </c>
      <c r="I192" s="331" t="s">
        <v>990</v>
      </c>
    </row>
    <row r="193" spans="1:9" ht="15.75" customHeight="1">
      <c r="A193" s="332"/>
      <c r="B193" s="712"/>
      <c r="C193" s="715"/>
      <c r="D193" s="334"/>
      <c r="E193" s="331" t="s">
        <v>991</v>
      </c>
      <c r="F193" s="406"/>
      <c r="G193" s="727"/>
      <c r="H193" s="331" t="s">
        <v>650</v>
      </c>
      <c r="I193" s="331" t="s">
        <v>992</v>
      </c>
    </row>
    <row r="194" spans="1:9" ht="15.75" customHeight="1">
      <c r="A194" s="332"/>
      <c r="B194" s="712"/>
      <c r="C194" s="715"/>
      <c r="D194" s="334"/>
      <c r="E194" s="331" t="s">
        <v>993</v>
      </c>
      <c r="F194" s="406"/>
      <c r="G194" s="727"/>
      <c r="H194" s="331" t="s">
        <v>647</v>
      </c>
      <c r="I194" s="331" t="s">
        <v>994</v>
      </c>
    </row>
    <row r="195" spans="1:9" ht="15.75" customHeight="1">
      <c r="A195" s="332"/>
      <c r="B195" s="712"/>
      <c r="C195" s="715"/>
      <c r="D195" s="334"/>
      <c r="E195" s="330" t="s">
        <v>995</v>
      </c>
      <c r="F195" s="407"/>
      <c r="G195" s="728"/>
      <c r="H195" s="330" t="s">
        <v>664</v>
      </c>
      <c r="I195" s="330" t="s">
        <v>996</v>
      </c>
    </row>
    <row r="196" spans="1:9" ht="15" customHeight="1">
      <c r="A196" s="327" t="s">
        <v>903</v>
      </c>
      <c r="B196" s="711" t="s">
        <v>464</v>
      </c>
      <c r="C196" s="714" t="s">
        <v>997</v>
      </c>
      <c r="D196" s="340">
        <v>112</v>
      </c>
      <c r="E196" s="331" t="s">
        <v>463</v>
      </c>
      <c r="F196" s="327"/>
      <c r="G196" s="702" t="s">
        <v>998</v>
      </c>
      <c r="H196" s="331" t="s">
        <v>656</v>
      </c>
      <c r="I196" s="331" t="s">
        <v>999</v>
      </c>
    </row>
    <row r="197" spans="1:9" ht="15" customHeight="1">
      <c r="A197" s="332"/>
      <c r="B197" s="712"/>
      <c r="C197" s="715"/>
      <c r="D197" s="334"/>
      <c r="E197" s="331"/>
      <c r="F197" s="332"/>
      <c r="G197" s="703"/>
      <c r="H197" s="331"/>
      <c r="I197" s="331"/>
    </row>
    <row r="198" spans="1:9" ht="15" customHeight="1">
      <c r="A198" s="332"/>
      <c r="B198" s="712"/>
      <c r="C198" s="715"/>
      <c r="D198" s="334"/>
      <c r="E198" s="331"/>
      <c r="F198" s="332"/>
      <c r="G198" s="703"/>
      <c r="H198" s="331"/>
      <c r="I198" s="331"/>
    </row>
    <row r="199" spans="1:9" ht="15" customHeight="1">
      <c r="A199" s="332"/>
      <c r="B199" s="712"/>
      <c r="C199" s="715"/>
      <c r="D199" s="334"/>
      <c r="E199" s="331"/>
      <c r="F199" s="332"/>
      <c r="G199" s="703"/>
      <c r="H199" s="331"/>
      <c r="I199" s="331"/>
    </row>
    <row r="200" spans="1:9" ht="15" customHeight="1">
      <c r="A200" s="332"/>
      <c r="B200" s="712"/>
      <c r="C200" s="715"/>
      <c r="D200" s="334"/>
      <c r="E200" s="331"/>
      <c r="F200" s="332"/>
      <c r="G200" s="703"/>
      <c r="H200" s="331"/>
      <c r="I200" s="331"/>
    </row>
    <row r="201" spans="1:9" ht="15" customHeight="1">
      <c r="A201" s="332"/>
      <c r="B201" s="712"/>
      <c r="C201" s="715"/>
      <c r="D201" s="334"/>
      <c r="E201" s="331"/>
      <c r="F201" s="332"/>
      <c r="G201" s="703"/>
      <c r="H201" s="331"/>
      <c r="I201" s="331"/>
    </row>
    <row r="202" spans="1:9" ht="15" customHeight="1">
      <c r="A202" s="332"/>
      <c r="B202" s="712"/>
      <c r="C202" s="715"/>
      <c r="D202" s="334"/>
      <c r="E202" s="331"/>
      <c r="F202" s="332"/>
      <c r="G202" s="703"/>
      <c r="H202" s="331"/>
      <c r="I202" s="331"/>
    </row>
    <row r="203" spans="1:9" ht="15" customHeight="1" thickBot="1">
      <c r="A203" s="332"/>
      <c r="B203" s="712"/>
      <c r="C203" s="715"/>
      <c r="D203" s="334"/>
      <c r="E203" s="330"/>
      <c r="F203" s="332"/>
      <c r="G203" s="703"/>
      <c r="H203" s="330"/>
      <c r="I203" s="330"/>
    </row>
    <row r="204" spans="1:9" ht="15" customHeight="1">
      <c r="A204" s="414" t="s">
        <v>903</v>
      </c>
      <c r="B204" s="729" t="s">
        <v>467</v>
      </c>
      <c r="C204" s="732" t="s">
        <v>1000</v>
      </c>
      <c r="D204" s="416">
        <v>111</v>
      </c>
      <c r="E204" s="417" t="s">
        <v>466</v>
      </c>
      <c r="F204" s="418"/>
      <c r="G204" s="734" t="s">
        <v>1001</v>
      </c>
      <c r="H204" s="417" t="s">
        <v>656</v>
      </c>
      <c r="I204" s="419" t="s">
        <v>1002</v>
      </c>
    </row>
    <row r="205" spans="1:9" ht="15" customHeight="1">
      <c r="A205" s="415"/>
      <c r="B205" s="730"/>
      <c r="C205" s="715"/>
      <c r="D205" s="334"/>
      <c r="E205" s="331"/>
      <c r="F205" s="332"/>
      <c r="G205" s="727"/>
      <c r="H205" s="331"/>
      <c r="I205" s="420"/>
    </row>
    <row r="206" spans="1:9" ht="15" customHeight="1">
      <c r="A206" s="415"/>
      <c r="B206" s="730"/>
      <c r="C206" s="715"/>
      <c r="D206" s="334"/>
      <c r="E206" s="331"/>
      <c r="F206" s="332"/>
      <c r="G206" s="727"/>
      <c r="H206" s="331"/>
      <c r="I206" s="420"/>
    </row>
    <row r="207" spans="1:9" ht="15" customHeight="1">
      <c r="A207" s="415"/>
      <c r="B207" s="730"/>
      <c r="C207" s="715"/>
      <c r="D207" s="334"/>
      <c r="E207" s="331"/>
      <c r="F207" s="332"/>
      <c r="G207" s="727"/>
      <c r="H207" s="331"/>
      <c r="I207" s="420"/>
    </row>
    <row r="208" spans="1:9" ht="15" customHeight="1">
      <c r="A208" s="415"/>
      <c r="B208" s="730"/>
      <c r="C208" s="715"/>
      <c r="D208" s="334"/>
      <c r="E208" s="331"/>
      <c r="F208" s="332"/>
      <c r="G208" s="727"/>
      <c r="H208" s="331"/>
      <c r="I208" s="420"/>
    </row>
    <row r="209" spans="1:10" ht="15" customHeight="1">
      <c r="A209" s="415"/>
      <c r="B209" s="730"/>
      <c r="C209" s="715"/>
      <c r="D209" s="334"/>
      <c r="E209" s="331"/>
      <c r="F209" s="332"/>
      <c r="G209" s="727"/>
      <c r="H209" s="331"/>
      <c r="I209" s="420"/>
    </row>
    <row r="210" spans="1:10" ht="15" customHeight="1">
      <c r="A210" s="415"/>
      <c r="B210" s="730"/>
      <c r="C210" s="715"/>
      <c r="D210" s="334"/>
      <c r="E210" s="331"/>
      <c r="F210" s="332"/>
      <c r="G210" s="727"/>
      <c r="H210" s="331"/>
      <c r="I210" s="420"/>
    </row>
    <row r="211" spans="1:10" ht="15" customHeight="1" thickBot="1">
      <c r="A211" s="415"/>
      <c r="B211" s="731"/>
      <c r="C211" s="733"/>
      <c r="D211" s="421"/>
      <c r="E211" s="422"/>
      <c r="F211" s="423"/>
      <c r="G211" s="735"/>
      <c r="H211" s="422"/>
      <c r="I211" s="424"/>
    </row>
    <row r="214" spans="1:10">
      <c r="E214" s="326"/>
      <c r="F214" s="326"/>
      <c r="G214" s="326"/>
      <c r="H214" s="326"/>
      <c r="I214" s="326"/>
    </row>
    <row r="215" spans="1:10">
      <c r="E215" s="326"/>
      <c r="F215" s="326"/>
      <c r="G215" s="326"/>
      <c r="H215" s="326"/>
      <c r="I215" s="326"/>
    </row>
    <row r="216" spans="1:10">
      <c r="E216" s="326"/>
      <c r="F216" s="326"/>
      <c r="G216" s="326"/>
      <c r="H216" s="326"/>
      <c r="I216" s="326"/>
    </row>
    <row r="217" spans="1:10">
      <c r="E217" s="326"/>
      <c r="F217" s="326"/>
      <c r="G217" s="326"/>
      <c r="H217" s="326"/>
      <c r="I217" s="326"/>
    </row>
    <row r="218" spans="1:10">
      <c r="F218" s="350"/>
      <c r="J218" s="411"/>
    </row>
    <row r="219" spans="1:10">
      <c r="F219" s="350"/>
      <c r="J219" s="411"/>
    </row>
    <row r="220" spans="1:10">
      <c r="F220" s="350"/>
      <c r="J220" s="411"/>
    </row>
    <row r="221" spans="1:10">
      <c r="F221" s="350"/>
      <c r="J221" s="411"/>
    </row>
    <row r="222" spans="1:10">
      <c r="E222" s="326"/>
      <c r="F222" s="326"/>
      <c r="G222" s="326"/>
      <c r="H222" s="326"/>
      <c r="I222" s="326"/>
    </row>
    <row r="223" spans="1:10">
      <c r="E223" s="326"/>
      <c r="F223" s="326"/>
      <c r="G223" s="326"/>
      <c r="H223" s="326"/>
      <c r="I223" s="326"/>
    </row>
    <row r="224" spans="1:10">
      <c r="E224" s="326"/>
      <c r="F224" s="326"/>
      <c r="G224" s="326"/>
      <c r="H224" s="326"/>
      <c r="I224" s="326"/>
    </row>
    <row r="225" spans="5:9">
      <c r="E225" s="326"/>
      <c r="F225" s="326"/>
      <c r="G225" s="326"/>
      <c r="H225" s="326"/>
      <c r="I225" s="326"/>
    </row>
    <row r="227" spans="5:9">
      <c r="F227" s="412"/>
    </row>
    <row r="228" spans="5:9">
      <c r="F228" s="413"/>
    </row>
  </sheetData>
  <autoFilter ref="A12:I12" xr:uid="{00000000-0009-0000-0000-000001000000}"/>
  <mergeCells count="60">
    <mergeCell ref="B196:B203"/>
    <mergeCell ref="C196:C203"/>
    <mergeCell ref="G196:G203"/>
    <mergeCell ref="B204:B211"/>
    <mergeCell ref="C204:C211"/>
    <mergeCell ref="G204:G211"/>
    <mergeCell ref="C184:C187"/>
    <mergeCell ref="G184:G187"/>
    <mergeCell ref="B188:B195"/>
    <mergeCell ref="C188:C195"/>
    <mergeCell ref="G188:G195"/>
    <mergeCell ref="B167:B174"/>
    <mergeCell ref="C167:C174"/>
    <mergeCell ref="G167:G174"/>
    <mergeCell ref="B176:B183"/>
    <mergeCell ref="C176:C183"/>
    <mergeCell ref="G176:G183"/>
    <mergeCell ref="B151:B158"/>
    <mergeCell ref="C151:C158"/>
    <mergeCell ref="G151:G158"/>
    <mergeCell ref="B159:B166"/>
    <mergeCell ref="C159:C166"/>
    <mergeCell ref="G159:G166"/>
    <mergeCell ref="B135:B142"/>
    <mergeCell ref="C135:C142"/>
    <mergeCell ref="G135:G142"/>
    <mergeCell ref="B143:B150"/>
    <mergeCell ref="C143:C150"/>
    <mergeCell ref="G143:G150"/>
    <mergeCell ref="B119:B126"/>
    <mergeCell ref="C119:C126"/>
    <mergeCell ref="G119:G126"/>
    <mergeCell ref="B127:B134"/>
    <mergeCell ref="C127:C134"/>
    <mergeCell ref="G127:G134"/>
    <mergeCell ref="B102:B109"/>
    <mergeCell ref="C102:C109"/>
    <mergeCell ref="G102:G109"/>
    <mergeCell ref="B111:B118"/>
    <mergeCell ref="C111:C118"/>
    <mergeCell ref="G111:G118"/>
    <mergeCell ref="B85:B92"/>
    <mergeCell ref="C85:C92"/>
    <mergeCell ref="G85:G92"/>
    <mergeCell ref="B94:B101"/>
    <mergeCell ref="C94:C101"/>
    <mergeCell ref="G94:G101"/>
    <mergeCell ref="B69:B76"/>
    <mergeCell ref="C69:C76"/>
    <mergeCell ref="G69:G76"/>
    <mergeCell ref="B77:B84"/>
    <mergeCell ref="C77:C84"/>
    <mergeCell ref="G77:G84"/>
    <mergeCell ref="B53:B60"/>
    <mergeCell ref="C53:C60"/>
    <mergeCell ref="G53:G60"/>
    <mergeCell ref="B61:B68"/>
    <mergeCell ref="B45:B52"/>
    <mergeCell ref="C45:C52"/>
    <mergeCell ref="G45:G52"/>
  </mergeCells>
  <conditionalFormatting sqref="E69">
    <cfRule type="duplicateValues" dxfId="44" priority="42"/>
    <cfRule type="duplicateValues" dxfId="43" priority="41"/>
    <cfRule type="duplicateValues" dxfId="42" priority="40"/>
  </conditionalFormatting>
  <conditionalFormatting sqref="E70:E72">
    <cfRule type="duplicateValues" dxfId="41" priority="44"/>
    <cfRule type="duplicateValues" dxfId="40" priority="43"/>
    <cfRule type="duplicateValues" dxfId="39" priority="45"/>
  </conditionalFormatting>
  <conditionalFormatting sqref="E73:E74">
    <cfRule type="duplicateValues" dxfId="38" priority="39"/>
    <cfRule type="duplicateValues" dxfId="37" priority="38"/>
    <cfRule type="duplicateValues" dxfId="36" priority="37"/>
  </conditionalFormatting>
  <conditionalFormatting sqref="E75">
    <cfRule type="duplicateValues" dxfId="35" priority="35"/>
    <cfRule type="duplicateValues" dxfId="34" priority="36"/>
    <cfRule type="duplicateValues" dxfId="33" priority="34"/>
  </conditionalFormatting>
  <conditionalFormatting sqref="E76">
    <cfRule type="duplicateValues" dxfId="32" priority="33"/>
    <cfRule type="duplicateValues" dxfId="31" priority="32"/>
    <cfRule type="duplicateValues" dxfId="30" priority="31"/>
  </conditionalFormatting>
  <conditionalFormatting sqref="E77">
    <cfRule type="duplicateValues" dxfId="29" priority="27"/>
    <cfRule type="duplicateValues" dxfId="28" priority="26"/>
    <cfRule type="duplicateValues" dxfId="27" priority="25"/>
  </conditionalFormatting>
  <conditionalFormatting sqref="E78:E80">
    <cfRule type="duplicateValues" dxfId="26" priority="30"/>
    <cfRule type="duplicateValues" dxfId="25" priority="29"/>
    <cfRule type="duplicateValues" dxfId="24" priority="28"/>
  </conditionalFormatting>
  <conditionalFormatting sqref="E81:E82">
    <cfRule type="duplicateValues" dxfId="23" priority="22"/>
    <cfRule type="duplicateValues" dxfId="22" priority="23"/>
    <cfRule type="duplicateValues" dxfId="21" priority="24"/>
  </conditionalFormatting>
  <conditionalFormatting sqref="E83">
    <cfRule type="duplicateValues" dxfId="20" priority="21"/>
    <cfRule type="duplicateValues" dxfId="19" priority="20"/>
    <cfRule type="duplicateValues" dxfId="18" priority="19"/>
  </conditionalFormatting>
  <conditionalFormatting sqref="E84">
    <cfRule type="duplicateValues" dxfId="17" priority="18"/>
    <cfRule type="duplicateValues" dxfId="16" priority="17"/>
    <cfRule type="duplicateValues" dxfId="15" priority="16"/>
  </conditionalFormatting>
  <conditionalFormatting sqref="E85">
    <cfRule type="duplicateValues" dxfId="14" priority="12"/>
    <cfRule type="duplicateValues" dxfId="13" priority="10"/>
    <cfRule type="duplicateValues" dxfId="12" priority="11"/>
  </conditionalFormatting>
  <conditionalFormatting sqref="E86:E88">
    <cfRule type="duplicateValues" dxfId="11" priority="15"/>
    <cfRule type="duplicateValues" dxfId="10" priority="14"/>
    <cfRule type="duplicateValues" dxfId="9" priority="13"/>
  </conditionalFormatting>
  <conditionalFormatting sqref="E89:E90">
    <cfRule type="duplicateValues" dxfId="8" priority="9"/>
    <cfRule type="duplicateValues" dxfId="7" priority="8"/>
    <cfRule type="duplicateValues" dxfId="6" priority="7"/>
  </conditionalFormatting>
  <conditionalFormatting sqref="E91">
    <cfRule type="duplicateValues" dxfId="5" priority="6"/>
    <cfRule type="duplicateValues" dxfId="4" priority="5"/>
    <cfRule type="duplicateValues" dxfId="3" priority="4"/>
  </conditionalFormatting>
  <conditionalFormatting sqref="E92">
    <cfRule type="duplicateValues" dxfId="2" priority="1"/>
    <cfRule type="duplicateValues" dxfId="1" priority="3"/>
    <cfRule type="duplicateValues" dxfId="0" priority="2"/>
  </conditionalFormatting>
  <dataValidations count="1">
    <dataValidation type="textLength" operator="lessThan" allowBlank="1" showInputMessage="1" showErrorMessage="1" sqref="I35:I36 E13:E20 I13:I20 E100:E101 I100:I101 I67:I68 E67:E68 E108:E109 I108:I109 I91:I92 I59:I60 E91:E92 I75:I76 E35:E36 E59:E60" xr:uid="{00000000-0002-0000-0100-000000000000}">
      <formula1>40</formula1>
    </dataValidation>
  </dataValidations>
  <pageMargins left="0.7" right="0.7" top="0.75" bottom="0.75" header="0.3" footer="0.3"/>
  <pageSetup paperSize="9" orientation="portrait" horizont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499984740745262"/>
    <pageSetUpPr fitToPage="1"/>
  </sheetPr>
  <dimension ref="B1:Q168"/>
  <sheetViews>
    <sheetView showGridLines="0" showRuler="0" topLeftCell="A36" zoomScale="130" zoomScaleNormal="130" zoomScaleSheetLayoutView="70" workbookViewId="0">
      <selection activeCell="E44" sqref="E44"/>
    </sheetView>
  </sheetViews>
  <sheetFormatPr defaultColWidth="9.26953125" defaultRowHeight="20"/>
  <cols>
    <col min="1" max="1" width="1" style="4" customWidth="1"/>
    <col min="2" max="2" width="40.26953125" style="64" customWidth="1"/>
    <col min="3" max="3" width="44.26953125" style="64" customWidth="1"/>
    <col min="4" max="4" width="32.7265625" style="16" customWidth="1"/>
    <col min="5" max="5" width="38.7265625" style="16" customWidth="1"/>
    <col min="6" max="6" width="47.81640625" style="16" customWidth="1"/>
    <col min="7" max="7" width="41.26953125" style="16" customWidth="1"/>
    <col min="8" max="8" width="31.26953125" style="17" customWidth="1"/>
    <col min="9" max="9" width="30.26953125" style="17" customWidth="1"/>
    <col min="10" max="10" width="5" style="4" customWidth="1"/>
    <col min="11" max="11" width="9.26953125" style="6"/>
    <col min="12" max="16384" width="9.26953125" style="4"/>
  </cols>
  <sheetData>
    <row r="1" spans="2:9" ht="22.4" customHeight="1">
      <c r="B1" s="1"/>
      <c r="C1" s="1"/>
      <c r="D1" s="2"/>
      <c r="E1" s="2"/>
      <c r="F1" s="2"/>
      <c r="G1" s="2"/>
      <c r="H1" s="3"/>
      <c r="I1" s="3"/>
    </row>
    <row r="2" spans="2:9" ht="22.4" customHeight="1">
      <c r="B2" s="1"/>
      <c r="C2" s="5"/>
      <c r="D2" s="2"/>
      <c r="E2" s="2"/>
      <c r="F2" s="2"/>
      <c r="G2" s="2"/>
      <c r="H2" s="3"/>
      <c r="I2" s="3"/>
    </row>
    <row r="3" spans="2:9" ht="22.4" customHeight="1">
      <c r="B3" s="1"/>
      <c r="C3" s="5"/>
      <c r="D3" s="2"/>
      <c r="E3" s="2"/>
      <c r="F3" s="2"/>
      <c r="G3" s="2"/>
      <c r="H3" s="3"/>
      <c r="I3" s="3"/>
    </row>
    <row r="4" spans="2:9" ht="22.4" customHeight="1">
      <c r="B4" s="1"/>
      <c r="C4" s="5"/>
      <c r="D4" s="2"/>
      <c r="E4" s="2"/>
      <c r="F4" s="2"/>
      <c r="G4" s="2"/>
      <c r="H4" s="3"/>
      <c r="I4" s="3"/>
    </row>
    <row r="5" spans="2:9" ht="22.4" customHeight="1">
      <c r="B5" s="1"/>
      <c r="C5" s="5"/>
      <c r="D5" s="2"/>
      <c r="E5" s="2"/>
      <c r="F5" s="2"/>
      <c r="G5" s="2"/>
      <c r="H5" s="3"/>
      <c r="I5" s="3"/>
    </row>
    <row r="6" spans="2:9" ht="22.4" customHeight="1">
      <c r="B6" s="1"/>
      <c r="C6" s="5"/>
      <c r="D6" s="2"/>
      <c r="E6" s="2"/>
      <c r="F6" s="2"/>
      <c r="G6" s="2"/>
      <c r="H6" s="3"/>
      <c r="I6" s="3"/>
    </row>
    <row r="7" spans="2:9" ht="22.4" customHeight="1">
      <c r="B7" s="1"/>
      <c r="C7" s="5"/>
      <c r="D7" s="2"/>
      <c r="E7" s="2"/>
      <c r="F7" s="2"/>
      <c r="G7" s="2"/>
      <c r="H7" s="3"/>
      <c r="I7" s="3"/>
    </row>
    <row r="8" spans="2:9" ht="22.4" customHeight="1">
      <c r="B8" s="1"/>
      <c r="C8" s="5"/>
      <c r="D8" s="2"/>
      <c r="E8" s="2"/>
      <c r="F8" s="2"/>
      <c r="G8" s="2"/>
      <c r="H8" s="3"/>
      <c r="I8" s="3"/>
    </row>
    <row r="9" spans="2:9" ht="22.4" customHeight="1">
      <c r="B9" s="1"/>
      <c r="C9" s="5"/>
      <c r="D9" s="2"/>
      <c r="E9" s="2"/>
      <c r="F9" s="2"/>
      <c r="G9" s="2"/>
      <c r="H9" s="3"/>
      <c r="I9" s="3"/>
    </row>
    <row r="10" spans="2:9" ht="22.4" customHeight="1">
      <c r="B10" s="1"/>
      <c r="C10" s="5"/>
      <c r="D10" s="2"/>
      <c r="E10" s="2"/>
      <c r="F10" s="2"/>
      <c r="G10" s="2"/>
      <c r="H10" s="3"/>
      <c r="I10" s="3"/>
    </row>
    <row r="11" spans="2:9" ht="22.4" customHeight="1">
      <c r="B11" s="1"/>
      <c r="C11" s="5"/>
      <c r="D11" s="2"/>
      <c r="E11" s="2"/>
      <c r="F11" s="2"/>
      <c r="G11" s="2"/>
      <c r="H11" s="3"/>
      <c r="I11" s="3"/>
    </row>
    <row r="12" spans="2:9" ht="22.4" customHeight="1">
      <c r="B12" s="1"/>
      <c r="C12" s="5"/>
      <c r="D12" s="2"/>
      <c r="E12" s="2"/>
      <c r="F12" s="2"/>
      <c r="G12" s="2"/>
      <c r="H12" s="3"/>
      <c r="I12" s="3"/>
    </row>
    <row r="13" spans="2:9" ht="22.4" customHeight="1">
      <c r="B13" s="1"/>
      <c r="C13" s="1"/>
      <c r="D13" s="2"/>
      <c r="E13" s="2"/>
      <c r="F13" s="2"/>
      <c r="G13" s="2"/>
      <c r="H13" s="3"/>
      <c r="I13" s="3"/>
    </row>
    <row r="14" spans="2:9" ht="22.4" customHeight="1">
      <c r="B14" s="1"/>
      <c r="C14" s="5"/>
      <c r="D14" s="2"/>
      <c r="E14" s="2"/>
      <c r="F14" s="2"/>
      <c r="G14" s="2"/>
      <c r="H14" s="3"/>
      <c r="I14" s="3"/>
    </row>
    <row r="15" spans="2:9" ht="22.4" customHeight="1">
      <c r="B15" s="1"/>
      <c r="C15" s="5"/>
      <c r="D15" s="2"/>
      <c r="E15" s="2"/>
      <c r="F15" s="2"/>
      <c r="G15" s="2"/>
      <c r="H15" s="3"/>
      <c r="I15" s="3"/>
    </row>
    <row r="16" spans="2:9" ht="22.4" customHeight="1">
      <c r="B16" s="1"/>
      <c r="C16" s="5"/>
      <c r="D16" s="2"/>
      <c r="E16" s="2"/>
      <c r="F16" s="2"/>
      <c r="G16" s="2"/>
      <c r="H16" s="3"/>
      <c r="I16" s="3"/>
    </row>
    <row r="17" spans="2:9" ht="22.4" customHeight="1">
      <c r="B17" s="1"/>
      <c r="C17" s="5"/>
      <c r="D17" s="2"/>
      <c r="E17" s="2"/>
      <c r="F17" s="2"/>
      <c r="G17" s="2"/>
      <c r="H17" s="3"/>
      <c r="I17" s="3"/>
    </row>
    <row r="18" spans="2:9" ht="22.4" customHeight="1">
      <c r="B18" s="1"/>
      <c r="C18" s="5"/>
      <c r="D18" s="2"/>
      <c r="E18" s="2"/>
      <c r="F18" s="2"/>
      <c r="G18" s="2"/>
      <c r="H18" s="3"/>
      <c r="I18" s="3"/>
    </row>
    <row r="19" spans="2:9" ht="80.25" customHeight="1">
      <c r="B19" s="7"/>
      <c r="C19" s="7"/>
      <c r="D19" s="8" t="s">
        <v>1003</v>
      </c>
      <c r="E19" s="9"/>
      <c r="F19" s="9"/>
      <c r="G19" s="9"/>
      <c r="H19" s="10"/>
      <c r="I19" s="10"/>
    </row>
    <row r="20" spans="2:9" ht="75.75" customHeight="1">
      <c r="B20" s="7"/>
      <c r="C20" s="7"/>
      <c r="D20" s="8" t="s">
        <v>1004</v>
      </c>
      <c r="E20" s="9"/>
      <c r="F20" s="9"/>
      <c r="G20" s="9"/>
      <c r="H20" s="10"/>
      <c r="I20" s="10"/>
    </row>
    <row r="21" spans="2:9" ht="45" customHeight="1">
      <c r="B21" s="676"/>
      <c r="C21" s="676"/>
      <c r="D21" s="676"/>
      <c r="E21" s="676"/>
      <c r="F21" s="676"/>
      <c r="G21" s="676"/>
      <c r="H21" s="676"/>
      <c r="I21" s="676"/>
    </row>
    <row r="22" spans="2:9" ht="45" customHeight="1">
      <c r="B22" s="1"/>
      <c r="C22" s="5"/>
      <c r="D22" s="11" t="str">
        <f>Roofing!B22</f>
        <v>Дійсний з 17.03.2026</v>
      </c>
      <c r="E22" s="2"/>
      <c r="F22" s="2"/>
      <c r="G22" s="2"/>
      <c r="H22" s="3"/>
      <c r="I22" s="3"/>
    </row>
    <row r="23" spans="2:9" ht="22.4" customHeight="1">
      <c r="B23" s="1"/>
      <c r="C23" s="5"/>
      <c r="D23" s="2"/>
      <c r="E23" s="2"/>
      <c r="F23" s="2"/>
      <c r="G23" s="2"/>
      <c r="H23" s="3"/>
      <c r="I23" s="3"/>
    </row>
    <row r="24" spans="2:9" ht="22.4" customHeight="1">
      <c r="B24" s="1"/>
      <c r="C24" s="5"/>
      <c r="D24" s="2"/>
      <c r="E24" s="2"/>
      <c r="F24" s="2"/>
      <c r="G24" s="2"/>
      <c r="H24" s="3"/>
      <c r="I24" s="3"/>
    </row>
    <row r="25" spans="2:9" ht="22.4" customHeight="1">
      <c r="B25" s="1"/>
      <c r="C25" s="2"/>
      <c r="D25" s="2"/>
      <c r="E25" s="2"/>
      <c r="F25" s="2"/>
      <c r="G25" s="2"/>
      <c r="H25" s="3"/>
      <c r="I25" s="3"/>
    </row>
    <row r="26" spans="2:9" ht="22.4" customHeight="1">
      <c r="B26" s="1"/>
      <c r="C26" s="5"/>
      <c r="D26" s="2"/>
      <c r="E26" s="2"/>
      <c r="F26" s="2"/>
      <c r="G26" s="2"/>
      <c r="H26" s="3"/>
      <c r="I26" s="3"/>
    </row>
    <row r="27" spans="2:9" ht="22.4" customHeight="1">
      <c r="B27" s="1"/>
      <c r="C27" s="5"/>
      <c r="D27" s="2"/>
      <c r="E27" s="2"/>
      <c r="F27" s="2"/>
      <c r="G27" s="2"/>
      <c r="H27" s="3"/>
      <c r="I27" s="3"/>
    </row>
    <row r="28" spans="2:9" ht="22.4" customHeight="1">
      <c r="B28" s="1"/>
      <c r="C28" s="5"/>
      <c r="D28" s="2"/>
      <c r="E28" s="2"/>
      <c r="F28" s="2"/>
      <c r="G28" s="2"/>
      <c r="H28" s="3"/>
      <c r="I28" s="3"/>
    </row>
    <row r="29" spans="2:9" ht="22.4" customHeight="1">
      <c r="B29" s="1"/>
      <c r="C29" s="5"/>
      <c r="D29" s="2"/>
      <c r="E29" s="2"/>
      <c r="F29" s="2"/>
      <c r="G29" s="2"/>
      <c r="H29" s="3"/>
      <c r="I29" s="3"/>
    </row>
    <row r="30" spans="2:9" ht="22.4" customHeight="1">
      <c r="B30" s="1"/>
      <c r="C30" s="5"/>
      <c r="D30" s="2"/>
      <c r="E30" s="2"/>
      <c r="F30" s="2"/>
      <c r="G30" s="2"/>
      <c r="H30" s="3"/>
      <c r="I30" s="3"/>
    </row>
    <row r="31" spans="2:9" ht="22.4" customHeight="1">
      <c r="B31" s="1"/>
      <c r="C31" s="5"/>
      <c r="D31" s="2"/>
      <c r="E31" s="2"/>
      <c r="F31" s="2"/>
      <c r="G31" s="2"/>
      <c r="H31" s="3"/>
      <c r="I31" s="3"/>
    </row>
    <row r="32" spans="2:9" ht="22.4" customHeight="1">
      <c r="B32" s="1"/>
      <c r="C32" s="5"/>
      <c r="D32" s="2"/>
      <c r="E32" s="2"/>
      <c r="F32" s="2"/>
      <c r="G32" s="2"/>
      <c r="H32" s="3"/>
      <c r="I32" s="3"/>
    </row>
    <row r="33" spans="2:11" ht="22.4" customHeight="1">
      <c r="B33" s="1"/>
      <c r="C33" s="5"/>
      <c r="D33" s="2"/>
      <c r="E33" s="2"/>
      <c r="F33" s="2"/>
      <c r="G33" s="2"/>
      <c r="H33" s="3"/>
      <c r="I33" s="3"/>
    </row>
    <row r="34" spans="2:11" ht="19.5" customHeight="1">
      <c r="B34" s="4"/>
      <c r="C34" s="12"/>
      <c r="D34" s="4"/>
      <c r="E34" s="12"/>
      <c r="F34" s="12"/>
      <c r="G34" s="12"/>
      <c r="H34" s="12"/>
      <c r="I34" s="13"/>
    </row>
    <row r="35" spans="2:11" ht="16.5" customHeight="1">
      <c r="B35" s="14"/>
      <c r="C35" s="15"/>
      <c r="I35" s="17" t="s">
        <v>36</v>
      </c>
    </row>
    <row r="36" spans="2:11" ht="22.4" customHeight="1">
      <c r="B36" s="18"/>
      <c r="C36" s="19"/>
      <c r="D36" s="19"/>
      <c r="E36" s="20"/>
      <c r="F36" s="20"/>
      <c r="G36" s="20"/>
      <c r="H36" s="21"/>
      <c r="I36" s="249">
        <f>Roofing!H60</f>
        <v>50.58</v>
      </c>
    </row>
    <row r="37" spans="2:11" s="27" customFormat="1" ht="22.4" customHeight="1">
      <c r="B37" s="22"/>
      <c r="C37" s="23"/>
      <c r="D37" s="23"/>
      <c r="E37" s="24"/>
      <c r="F37" s="24"/>
      <c r="G37" s="24"/>
      <c r="H37" s="25"/>
      <c r="I37" s="26"/>
      <c r="K37" s="28"/>
    </row>
    <row r="38" spans="2:11" s="27" customFormat="1" ht="22.4" customHeight="1">
      <c r="B38" s="22"/>
      <c r="C38" s="23"/>
      <c r="D38" s="23"/>
      <c r="E38" s="24"/>
      <c r="F38" s="24"/>
      <c r="G38" s="24"/>
      <c r="H38" s="25"/>
      <c r="I38" s="26"/>
      <c r="K38" s="28"/>
    </row>
    <row r="39" spans="2:11" s="27" customFormat="1" ht="22.4" customHeight="1">
      <c r="B39" s="29"/>
      <c r="C39" s="23"/>
      <c r="D39" s="23"/>
      <c r="E39" s="24"/>
      <c r="F39" s="24"/>
      <c r="G39" s="24"/>
      <c r="H39" s="25"/>
      <c r="I39" s="26"/>
      <c r="K39" s="28"/>
    </row>
    <row r="40" spans="2:11" s="27" customFormat="1" ht="22.4" customHeight="1">
      <c r="B40" s="18" t="s">
        <v>1005</v>
      </c>
      <c r="C40" s="19"/>
      <c r="D40" s="20"/>
      <c r="E40" s="20"/>
      <c r="F40" s="20"/>
      <c r="G40" s="20"/>
      <c r="H40" s="21"/>
      <c r="I40" s="21"/>
      <c r="K40" s="28"/>
    </row>
    <row r="41" spans="2:11" s="27" customFormat="1" ht="22.4" customHeight="1">
      <c r="B41" s="30"/>
      <c r="C41" s="31" t="s">
        <v>5</v>
      </c>
      <c r="D41" s="30"/>
      <c r="E41" s="32" t="s">
        <v>1006</v>
      </c>
      <c r="F41" s="32"/>
      <c r="G41" s="32"/>
      <c r="H41" s="66" t="s">
        <v>1007</v>
      </c>
      <c r="I41" s="33" t="s">
        <v>41</v>
      </c>
      <c r="K41" s="28"/>
    </row>
    <row r="42" spans="2:11" s="27" customFormat="1" ht="22.4" customHeight="1">
      <c r="B42" s="639"/>
      <c r="C42" s="36" t="s">
        <v>1008</v>
      </c>
      <c r="D42" s="37"/>
      <c r="E42" s="34" t="s">
        <v>12</v>
      </c>
      <c r="F42" s="38"/>
      <c r="G42" s="39"/>
      <c r="H42" s="121">
        <v>30.799061140281449</v>
      </c>
      <c r="I42" s="39">
        <f>H42*I36</f>
        <v>1557.8165124754357</v>
      </c>
      <c r="K42" s="28"/>
    </row>
    <row r="43" spans="2:11" s="27" customFormat="1" ht="22.4" customHeight="1">
      <c r="B43" s="640"/>
      <c r="C43" s="37" t="s">
        <v>1009</v>
      </c>
      <c r="D43" s="37"/>
      <c r="E43" s="34" t="s">
        <v>19</v>
      </c>
      <c r="F43" s="38"/>
      <c r="G43" s="39"/>
      <c r="H43" s="121">
        <v>24.511405842000009</v>
      </c>
      <c r="I43" s="39">
        <f>H43*I36</f>
        <v>1239.7869074883604</v>
      </c>
      <c r="K43" s="28"/>
    </row>
    <row r="44" spans="2:11" s="27" customFormat="1" ht="22.4" customHeight="1">
      <c r="B44" s="640"/>
      <c r="C44" s="37"/>
      <c r="D44" s="37"/>
      <c r="E44" s="34" t="s">
        <v>1362</v>
      </c>
      <c r="F44" s="38"/>
      <c r="G44" s="39"/>
      <c r="H44" s="121">
        <v>23.070710521673838</v>
      </c>
      <c r="I44" s="39">
        <f>H44*I36</f>
        <v>1166.9165381862626</v>
      </c>
      <c r="K44" s="28"/>
    </row>
    <row r="45" spans="2:11" s="27" customFormat="1" ht="22.4" customHeight="1">
      <c r="B45" s="640"/>
      <c r="C45" s="40"/>
      <c r="D45" s="40"/>
      <c r="E45" s="41" t="s">
        <v>26</v>
      </c>
      <c r="F45" s="42"/>
      <c r="G45" s="43"/>
      <c r="H45" s="460">
        <v>22.979885840975307</v>
      </c>
      <c r="I45" s="43">
        <f>H45*I36</f>
        <v>1162.322625836531</v>
      </c>
      <c r="K45" s="28"/>
    </row>
    <row r="46" spans="2:11" s="27" customFormat="1" ht="22.4" customHeight="1">
      <c r="B46" s="640"/>
      <c r="C46" s="37" t="s">
        <v>1010</v>
      </c>
      <c r="D46" s="37"/>
      <c r="E46" s="34" t="s">
        <v>1011</v>
      </c>
      <c r="F46" s="38"/>
      <c r="G46" s="39"/>
      <c r="H46" s="121">
        <v>22.193682455380003</v>
      </c>
      <c r="I46" s="39">
        <f>H46*I36</f>
        <v>1122.5564585931206</v>
      </c>
      <c r="K46" s="28"/>
    </row>
    <row r="47" spans="2:11" s="27" customFormat="1" ht="22.4" customHeight="1">
      <c r="B47" s="640"/>
      <c r="C47" s="37"/>
      <c r="D47" s="37"/>
      <c r="E47" s="34" t="s">
        <v>119</v>
      </c>
      <c r="F47" s="38"/>
      <c r="G47" s="39"/>
      <c r="H47" s="121">
        <v>18.864630087072999</v>
      </c>
      <c r="I47" s="39">
        <f>H47*I36</f>
        <v>954.17298980415228</v>
      </c>
      <c r="K47" s="28"/>
    </row>
    <row r="48" spans="2:11" s="27" customFormat="1" ht="22.4" customHeight="1">
      <c r="B48" s="736"/>
      <c r="C48" s="40"/>
      <c r="D48" s="40"/>
      <c r="E48" s="41" t="s">
        <v>1012</v>
      </c>
      <c r="F48" s="42"/>
      <c r="G48" s="43"/>
      <c r="H48" s="460" t="s">
        <v>1310</v>
      </c>
      <c r="I48" s="43"/>
      <c r="K48" s="28"/>
    </row>
    <row r="49" spans="2:11" s="27" customFormat="1" ht="22.4" customHeight="1">
      <c r="B49" s="29"/>
      <c r="C49" s="23"/>
      <c r="D49" s="23"/>
      <c r="E49" s="24"/>
      <c r="F49" s="24"/>
      <c r="G49" s="24"/>
      <c r="H49" s="25"/>
      <c r="I49" s="26"/>
      <c r="K49" s="28"/>
    </row>
    <row r="50" spans="2:11" s="27" customFormat="1" ht="22.4" customHeight="1">
      <c r="B50" s="18" t="s">
        <v>1013</v>
      </c>
      <c r="C50" s="19"/>
      <c r="D50" s="19"/>
      <c r="E50" s="20"/>
      <c r="F50" s="20"/>
      <c r="G50" s="20"/>
      <c r="H50" s="21"/>
      <c r="I50" s="21"/>
      <c r="K50" s="28"/>
    </row>
    <row r="51" spans="2:11" s="27" customFormat="1" ht="22.4" customHeight="1">
      <c r="B51" s="30" t="s">
        <v>1014</v>
      </c>
      <c r="C51" s="31" t="s">
        <v>5</v>
      </c>
      <c r="D51" s="30" t="s">
        <v>38</v>
      </c>
      <c r="E51" s="32" t="s">
        <v>1006</v>
      </c>
      <c r="F51" s="32"/>
      <c r="G51" s="32"/>
      <c r="H51" s="66" t="str">
        <f>H41</f>
        <v>Роздрібна ціна,євро/м2</v>
      </c>
      <c r="I51" s="33" t="s">
        <v>41</v>
      </c>
      <c r="K51" s="28"/>
    </row>
    <row r="52" spans="2:11" s="27" customFormat="1" ht="22.4" customHeight="1">
      <c r="B52" s="191"/>
      <c r="C52" s="72" t="s">
        <v>1015</v>
      </c>
      <c r="D52" s="288" t="s">
        <v>1016</v>
      </c>
      <c r="E52" s="34" t="s">
        <v>12</v>
      </c>
      <c r="F52" s="38"/>
      <c r="G52" s="39"/>
      <c r="H52" s="121">
        <v>29.991431613569613</v>
      </c>
      <c r="I52" s="39">
        <f>H52*$I$36</f>
        <v>1516.966611014351</v>
      </c>
      <c r="K52" s="28"/>
    </row>
    <row r="53" spans="2:11" s="27" customFormat="1" ht="22.4" customHeight="1">
      <c r="B53" s="191"/>
      <c r="C53" s="35" t="s">
        <v>1017</v>
      </c>
      <c r="D53" s="288"/>
      <c r="E53" s="34" t="s">
        <v>19</v>
      </c>
      <c r="F53" s="38"/>
      <c r="G53" s="39"/>
      <c r="H53" s="121">
        <v>24.098132138850008</v>
      </c>
      <c r="I53" s="39">
        <f t="shared" ref="I53:I65" si="0">H53*$I$36</f>
        <v>1218.8835235830334</v>
      </c>
      <c r="K53" s="28"/>
    </row>
    <row r="54" spans="2:11" s="27" customFormat="1" ht="22.4" customHeight="1">
      <c r="B54" s="191"/>
      <c r="C54" s="35" t="s">
        <v>1009</v>
      </c>
      <c r="D54" s="288"/>
      <c r="E54" s="289" t="s">
        <v>1362</v>
      </c>
      <c r="F54" s="38"/>
      <c r="G54" s="39"/>
      <c r="H54" s="121">
        <v>22.705282160718081</v>
      </c>
      <c r="I54" s="39">
        <f t="shared" si="0"/>
        <v>1148.4331716891204</v>
      </c>
      <c r="K54" s="28"/>
    </row>
    <row r="55" spans="2:11" s="27" customFormat="1" ht="22.4" customHeight="1">
      <c r="B55" s="191"/>
      <c r="C55" s="290"/>
      <c r="D55" s="291"/>
      <c r="E55" s="292" t="s">
        <v>26</v>
      </c>
      <c r="F55" s="293"/>
      <c r="G55" s="209"/>
      <c r="H55" s="439">
        <v>21.876977875885014</v>
      </c>
      <c r="I55" s="209">
        <f t="shared" si="0"/>
        <v>1106.5375409622641</v>
      </c>
      <c r="K55" s="28"/>
    </row>
    <row r="56" spans="2:11" s="27" customFormat="1" ht="22.4" customHeight="1">
      <c r="B56" s="191"/>
      <c r="C56" s="35" t="s">
        <v>1010</v>
      </c>
      <c r="D56" s="288"/>
      <c r="E56" s="289" t="s">
        <v>1018</v>
      </c>
      <c r="F56" s="38"/>
      <c r="G56" s="39"/>
      <c r="H56" s="121">
        <v>18.650577656246494</v>
      </c>
      <c r="I56" s="39">
        <f t="shared" si="0"/>
        <v>943.34621785294758</v>
      </c>
      <c r="K56" s="28"/>
    </row>
    <row r="57" spans="2:11" s="27" customFormat="1" ht="22.4" customHeight="1">
      <c r="B57" s="191"/>
      <c r="C57" s="35"/>
      <c r="D57" s="288"/>
      <c r="E57" s="294" t="s">
        <v>31</v>
      </c>
      <c r="F57" s="38"/>
      <c r="G57" s="39"/>
      <c r="H57" s="121">
        <v>17.945854598936656</v>
      </c>
      <c r="I57" s="39">
        <f t="shared" si="0"/>
        <v>907.70132561421599</v>
      </c>
      <c r="K57" s="28"/>
    </row>
    <row r="58" spans="2:11" s="27" customFormat="1" ht="22.4" customHeight="1">
      <c r="B58" s="191"/>
      <c r="C58" s="35"/>
      <c r="D58" s="288"/>
      <c r="E58" s="294"/>
      <c r="F58" s="191"/>
      <c r="G58" s="295"/>
      <c r="H58" s="71"/>
      <c r="I58" s="39"/>
      <c r="K58" s="28"/>
    </row>
    <row r="59" spans="2:11" s="27" customFormat="1" ht="22.4" customHeight="1">
      <c r="B59" s="296"/>
      <c r="C59" s="35"/>
      <c r="D59" s="288"/>
      <c r="E59" s="295"/>
      <c r="F59" s="191"/>
      <c r="G59" s="295"/>
      <c r="H59" s="71"/>
      <c r="I59" s="297"/>
      <c r="K59" s="28"/>
    </row>
    <row r="60" spans="2:11" s="27" customFormat="1" ht="22.4" customHeight="1">
      <c r="B60" s="639"/>
      <c r="C60" s="134" t="s">
        <v>1019</v>
      </c>
      <c r="D60" s="298" t="s">
        <v>1020</v>
      </c>
      <c r="E60" s="299" t="s">
        <v>12</v>
      </c>
      <c r="F60" s="300"/>
      <c r="G60" s="196"/>
      <c r="H60" s="128">
        <v>29.991431613569613</v>
      </c>
      <c r="I60" s="196">
        <f t="shared" si="0"/>
        <v>1516.966611014351</v>
      </c>
      <c r="K60" s="28"/>
    </row>
    <row r="61" spans="2:11" s="27" customFormat="1" ht="22.4" customHeight="1">
      <c r="B61" s="640"/>
      <c r="C61" s="301" t="s">
        <v>1017</v>
      </c>
      <c r="D61" s="167"/>
      <c r="E61" s="299" t="s">
        <v>19</v>
      </c>
      <c r="F61" s="300"/>
      <c r="G61" s="196"/>
      <c r="H61" s="128">
        <v>24.098132138850008</v>
      </c>
      <c r="I61" s="196">
        <f t="shared" si="0"/>
        <v>1218.8835235830334</v>
      </c>
      <c r="K61" s="28"/>
    </row>
    <row r="62" spans="2:11" s="27" customFormat="1" ht="22.4" customHeight="1">
      <c r="B62" s="640"/>
      <c r="C62" s="301" t="s">
        <v>1009</v>
      </c>
      <c r="D62" s="167"/>
      <c r="E62" s="299" t="s">
        <v>1362</v>
      </c>
      <c r="F62" s="300"/>
      <c r="G62" s="196"/>
      <c r="H62" s="128">
        <v>22.705282160718081</v>
      </c>
      <c r="I62" s="196">
        <f t="shared" si="0"/>
        <v>1148.4331716891204</v>
      </c>
      <c r="K62" s="28"/>
    </row>
    <row r="63" spans="2:11" s="27" customFormat="1" ht="22.4" customHeight="1">
      <c r="B63" s="640"/>
      <c r="C63" s="302"/>
      <c r="D63" s="303"/>
      <c r="E63" s="304" t="s">
        <v>26</v>
      </c>
      <c r="F63" s="305"/>
      <c r="G63" s="210"/>
      <c r="H63" s="440">
        <v>21.876977875885014</v>
      </c>
      <c r="I63" s="210">
        <f t="shared" si="0"/>
        <v>1106.5375409622641</v>
      </c>
      <c r="K63" s="28"/>
    </row>
    <row r="64" spans="2:11" s="27" customFormat="1" ht="22.4" customHeight="1">
      <c r="B64" s="640"/>
      <c r="C64" s="301" t="s">
        <v>1010</v>
      </c>
      <c r="D64" s="167"/>
      <c r="E64" s="299" t="s">
        <v>1018</v>
      </c>
      <c r="F64" s="300"/>
      <c r="G64" s="196"/>
      <c r="H64" s="128">
        <v>18.650577656246494</v>
      </c>
      <c r="I64" s="196">
        <f t="shared" si="0"/>
        <v>943.34621785294758</v>
      </c>
      <c r="K64" s="28"/>
    </row>
    <row r="65" spans="2:11" s="27" customFormat="1" ht="22.4" customHeight="1">
      <c r="B65" s="640"/>
      <c r="C65" s="217"/>
      <c r="D65" s="126"/>
      <c r="E65" s="299" t="s">
        <v>31</v>
      </c>
      <c r="F65" s="300"/>
      <c r="G65" s="196"/>
      <c r="H65" s="128">
        <v>17.945854598936656</v>
      </c>
      <c r="I65" s="196">
        <f t="shared" si="0"/>
        <v>907.70132561421599</v>
      </c>
      <c r="K65" s="28"/>
    </row>
    <row r="66" spans="2:11" s="27" customFormat="1" ht="22.4" customHeight="1">
      <c r="B66" s="640"/>
      <c r="C66" s="126"/>
      <c r="D66" s="126"/>
      <c r="E66" s="299"/>
      <c r="F66" s="299"/>
      <c r="G66" s="299"/>
      <c r="H66" s="128"/>
      <c r="I66" s="196"/>
      <c r="K66" s="28"/>
    </row>
    <row r="67" spans="2:11" s="27" customFormat="1" ht="22.4" customHeight="1">
      <c r="B67" s="646"/>
      <c r="C67" s="168"/>
      <c r="D67" s="168"/>
      <c r="E67" s="306"/>
      <c r="F67" s="306"/>
      <c r="G67" s="306"/>
      <c r="H67" s="170"/>
      <c r="I67" s="178"/>
      <c r="K67" s="28"/>
    </row>
    <row r="68" spans="2:11" s="27" customFormat="1" ht="22.4" customHeight="1">
      <c r="B68" s="651" t="s">
        <v>1021</v>
      </c>
      <c r="C68" s="651"/>
      <c r="D68" s="651"/>
      <c r="E68" s="651"/>
      <c r="F68" s="651"/>
      <c r="G68" s="651"/>
      <c r="H68" s="651"/>
      <c r="I68" s="651"/>
      <c r="K68" s="28"/>
    </row>
    <row r="69" spans="2:11" s="27" customFormat="1" ht="22.4" customHeight="1">
      <c r="B69" s="12" t="s">
        <v>1022</v>
      </c>
      <c r="C69" s="12"/>
      <c r="D69" s="12"/>
      <c r="E69" s="12"/>
      <c r="F69" s="12"/>
      <c r="G69" s="12"/>
      <c r="H69" s="12"/>
      <c r="I69" s="12"/>
      <c r="K69" s="28"/>
    </row>
    <row r="70" spans="2:11" s="27" customFormat="1" ht="22.4" customHeight="1">
      <c r="B70" s="737" t="s">
        <v>1023</v>
      </c>
      <c r="C70" s="737"/>
      <c r="D70" s="12"/>
      <c r="E70" s="12"/>
      <c r="F70" s="12"/>
      <c r="G70" s="12"/>
      <c r="H70" s="12"/>
      <c r="I70" s="12"/>
      <c r="K70" s="28"/>
    </row>
    <row r="71" spans="2:11" s="27" customFormat="1" ht="22.4" customHeight="1">
      <c r="B71" s="44"/>
      <c r="C71" s="45"/>
      <c r="D71" s="45"/>
      <c r="E71" s="46"/>
      <c r="F71" s="34"/>
      <c r="G71" s="47"/>
      <c r="H71" s="121"/>
      <c r="I71" s="39"/>
      <c r="K71" s="28"/>
    </row>
    <row r="72" spans="2:11" s="27" customFormat="1" ht="22.4" customHeight="1">
      <c r="B72" s="44"/>
      <c r="C72" s="45"/>
      <c r="D72" s="45"/>
      <c r="E72" s="46"/>
      <c r="F72" s="34"/>
      <c r="G72" s="47"/>
      <c r="H72" s="121"/>
      <c r="I72" s="39"/>
      <c r="K72" s="28"/>
    </row>
    <row r="73" spans="2:11" s="27" customFormat="1" ht="22.4" customHeight="1" thickBot="1">
      <c r="B73" s="44"/>
      <c r="C73" s="45"/>
      <c r="D73" s="45"/>
      <c r="E73" s="46"/>
      <c r="F73" s="34"/>
      <c r="G73" s="47"/>
      <c r="H73" s="121"/>
      <c r="I73" s="39"/>
      <c r="K73" s="28"/>
    </row>
    <row r="74" spans="2:11" s="27" customFormat="1" ht="22.4" customHeight="1" thickTop="1">
      <c r="B74" s="136" t="s">
        <v>65</v>
      </c>
      <c r="C74" s="137" t="s">
        <v>66</v>
      </c>
      <c r="D74" s="138" t="s">
        <v>67</v>
      </c>
      <c r="E74" s="139"/>
      <c r="F74" s="138"/>
      <c r="G74" s="138"/>
      <c r="H74" s="140"/>
      <c r="I74" s="26"/>
      <c r="K74" s="28"/>
    </row>
    <row r="75" spans="2:11" s="27" customFormat="1" ht="22.4" customHeight="1">
      <c r="B75" s="141" t="s">
        <v>19</v>
      </c>
      <c r="C75" s="142" t="s">
        <v>68</v>
      </c>
      <c r="D75" s="143" t="s">
        <v>69</v>
      </c>
      <c r="E75" s="143"/>
      <c r="F75" s="143"/>
      <c r="G75" s="143"/>
      <c r="H75" s="144"/>
      <c r="I75" s="26"/>
      <c r="K75" s="28"/>
    </row>
    <row r="76" spans="2:11" s="27" customFormat="1" ht="22.4" customHeight="1">
      <c r="B76" s="145" t="s">
        <v>1362</v>
      </c>
      <c r="C76" s="146" t="s">
        <v>70</v>
      </c>
      <c r="D76" s="147" t="s">
        <v>71</v>
      </c>
      <c r="E76" s="147"/>
      <c r="F76" s="147" t="s">
        <v>72</v>
      </c>
      <c r="G76" s="147"/>
      <c r="H76" s="148"/>
      <c r="I76" s="26"/>
      <c r="K76" s="28"/>
    </row>
    <row r="77" spans="2:11" s="27" customFormat="1" ht="22.4" customHeight="1">
      <c r="B77" s="149" t="s">
        <v>73</v>
      </c>
      <c r="C77" s="150" t="s">
        <v>74</v>
      </c>
      <c r="D77" s="151" t="s">
        <v>75</v>
      </c>
      <c r="E77" s="151"/>
      <c r="F77" s="151" t="s">
        <v>76</v>
      </c>
      <c r="G77" s="151"/>
      <c r="H77" s="152"/>
      <c r="I77" s="26"/>
      <c r="K77" s="28"/>
    </row>
    <row r="78" spans="2:11" s="27" customFormat="1" ht="22.4" customHeight="1">
      <c r="B78" s="141" t="s">
        <v>49</v>
      </c>
      <c r="C78" s="142" t="s">
        <v>70</v>
      </c>
      <c r="D78" s="143" t="s">
        <v>77</v>
      </c>
      <c r="E78" s="143"/>
      <c r="F78" s="143" t="s">
        <v>78</v>
      </c>
      <c r="G78" s="143"/>
      <c r="H78" s="144"/>
      <c r="I78" s="26"/>
      <c r="K78" s="28"/>
    </row>
    <row r="79" spans="2:11" s="27" customFormat="1" ht="22.4" customHeight="1">
      <c r="B79" s="141" t="s">
        <v>31</v>
      </c>
      <c r="C79" s="142" t="s">
        <v>74</v>
      </c>
      <c r="D79" s="143" t="s">
        <v>79</v>
      </c>
      <c r="E79" s="143"/>
      <c r="F79" s="143" t="s">
        <v>80</v>
      </c>
      <c r="G79" s="143"/>
      <c r="H79" s="144"/>
      <c r="I79" s="26"/>
      <c r="K79" s="28"/>
    </row>
    <row r="80" spans="2:11" s="27" customFormat="1" ht="22.4" customHeight="1" thickBot="1">
      <c r="B80" s="154" t="s">
        <v>1334</v>
      </c>
      <c r="C80" s="155" t="s">
        <v>1349</v>
      </c>
      <c r="D80" s="156" t="s">
        <v>1348</v>
      </c>
      <c r="E80" s="157"/>
      <c r="F80" s="156"/>
      <c r="G80" s="156"/>
      <c r="H80" s="158"/>
      <c r="I80" s="26"/>
      <c r="K80" s="28"/>
    </row>
    <row r="81" spans="2:11" s="27" customFormat="1" ht="22.4" customHeight="1" thickTop="1">
      <c r="D81" s="23"/>
      <c r="E81" s="24"/>
      <c r="F81" s="24"/>
      <c r="G81" s="25"/>
      <c r="H81" s="26"/>
      <c r="I81" s="26"/>
      <c r="K81" s="28"/>
    </row>
    <row r="82" spans="2:11" s="27" customFormat="1" ht="22.4" customHeight="1">
      <c r="B82" s="29" t="s">
        <v>1024</v>
      </c>
      <c r="D82" s="23"/>
      <c r="E82" s="24"/>
      <c r="F82" s="24"/>
      <c r="G82" s="25"/>
      <c r="H82" s="26"/>
      <c r="I82" s="26"/>
      <c r="K82" s="28"/>
    </row>
    <row r="83" spans="2:11" s="27" customFormat="1" ht="22.4" customHeight="1">
      <c r="B83" s="29" t="s">
        <v>1025</v>
      </c>
      <c r="D83" s="23"/>
      <c r="E83" s="24"/>
      <c r="F83" s="24"/>
      <c r="G83" s="25"/>
      <c r="H83" s="26"/>
      <c r="I83" s="26"/>
      <c r="K83" s="28"/>
    </row>
    <row r="84" spans="2:11" s="27" customFormat="1" ht="22.4" customHeight="1">
      <c r="B84" s="29" t="s">
        <v>1026</v>
      </c>
      <c r="D84" s="23"/>
      <c r="E84" s="24"/>
      <c r="F84" s="24"/>
      <c r="G84" s="25"/>
      <c r="H84" s="26"/>
      <c r="I84" s="26"/>
      <c r="K84" s="28"/>
    </row>
    <row r="85" spans="2:11" s="27" customFormat="1" ht="22.4" customHeight="1">
      <c r="B85" s="29" t="s">
        <v>1027</v>
      </c>
      <c r="C85" s="23"/>
      <c r="D85" s="23"/>
      <c r="E85" s="24"/>
      <c r="F85" s="24"/>
      <c r="G85" s="25"/>
      <c r="H85" s="26"/>
      <c r="I85" s="26"/>
      <c r="K85" s="28"/>
    </row>
    <row r="86" spans="2:11" s="27" customFormat="1" ht="22.4" customHeight="1">
      <c r="B86" s="48"/>
      <c r="C86" s="29"/>
      <c r="D86" s="29"/>
      <c r="E86" s="29"/>
      <c r="F86" s="29"/>
      <c r="G86" s="29"/>
      <c r="H86" s="29"/>
      <c r="I86" s="29"/>
      <c r="K86" s="28"/>
    </row>
    <row r="87" spans="2:11" s="27" customFormat="1" ht="22.4" customHeight="1">
      <c r="B87" s="22"/>
      <c r="C87" s="29"/>
      <c r="D87" s="29"/>
      <c r="E87" s="29"/>
      <c r="F87" s="29"/>
      <c r="G87" s="29"/>
      <c r="H87" s="29"/>
      <c r="I87" s="29"/>
      <c r="K87" s="28"/>
    </row>
    <row r="88" spans="2:11" s="27" customFormat="1" ht="34.5" customHeight="1">
      <c r="B88" s="49" t="s">
        <v>3</v>
      </c>
      <c r="C88" s="50"/>
      <c r="D88" s="51"/>
      <c r="E88" s="51"/>
      <c r="F88" s="51"/>
      <c r="G88" s="51"/>
      <c r="H88" s="52"/>
      <c r="I88" s="52"/>
      <c r="K88" s="28"/>
    </row>
    <row r="89" spans="2:11" s="27" customFormat="1" ht="50.25" customHeight="1">
      <c r="B89" s="30" t="s">
        <v>4</v>
      </c>
      <c r="C89" s="31" t="s">
        <v>5</v>
      </c>
      <c r="D89" s="30" t="s">
        <v>6</v>
      </c>
      <c r="E89" s="30" t="s">
        <v>7</v>
      </c>
      <c r="F89" s="30"/>
      <c r="G89" s="53" t="s">
        <v>8</v>
      </c>
      <c r="H89" s="53" t="s">
        <v>9</v>
      </c>
      <c r="I89" s="53" t="s">
        <v>9</v>
      </c>
      <c r="K89" s="28"/>
    </row>
    <row r="90" spans="2:11" s="27" customFormat="1" ht="22.4" customHeight="1">
      <c r="B90" s="677"/>
      <c r="C90" s="54" t="s">
        <v>10</v>
      </c>
      <c r="D90" s="37" t="s">
        <v>11</v>
      </c>
      <c r="E90" s="56" t="s">
        <v>12</v>
      </c>
      <c r="F90" s="56"/>
      <c r="G90" s="103" t="s">
        <v>13</v>
      </c>
      <c r="H90" s="57" t="s">
        <v>14</v>
      </c>
      <c r="I90" s="57" t="s">
        <v>14</v>
      </c>
      <c r="K90" s="28"/>
    </row>
    <row r="91" spans="2:11" s="27" customFormat="1" ht="22.4" customHeight="1">
      <c r="B91" s="678"/>
      <c r="C91" s="679" t="s">
        <v>15</v>
      </c>
      <c r="D91" s="37" t="s">
        <v>16</v>
      </c>
      <c r="E91" s="56"/>
      <c r="F91" s="56"/>
      <c r="G91" s="103"/>
      <c r="H91" s="57"/>
      <c r="I91" s="57"/>
      <c r="K91" s="28"/>
    </row>
    <row r="92" spans="2:11" s="27" customFormat="1" ht="22.4" customHeight="1">
      <c r="B92" s="678"/>
      <c r="C92" s="680"/>
      <c r="D92" s="55"/>
      <c r="E92" s="56"/>
      <c r="F92" s="56"/>
      <c r="G92" s="103"/>
      <c r="H92" s="57"/>
      <c r="I92" s="57"/>
      <c r="K92" s="28"/>
    </row>
    <row r="93" spans="2:11" s="27" customFormat="1" ht="46.5" customHeight="1">
      <c r="B93" s="678"/>
      <c r="C93" s="680"/>
      <c r="D93" s="55"/>
      <c r="E93" s="56"/>
      <c r="F93" s="56"/>
      <c r="G93" s="103"/>
      <c r="H93" s="57"/>
      <c r="I93" s="59"/>
      <c r="K93" s="28"/>
    </row>
    <row r="94" spans="2:11" s="27" customFormat="1" ht="22.4" customHeight="1">
      <c r="B94" s="687"/>
      <c r="C94" s="105" t="s">
        <v>17</v>
      </c>
      <c r="D94" s="106" t="s">
        <v>18</v>
      </c>
      <c r="E94" s="107" t="s">
        <v>19</v>
      </c>
      <c r="F94" s="107"/>
      <c r="G94" s="108" t="s">
        <v>20</v>
      </c>
      <c r="H94" s="109" t="s">
        <v>21</v>
      </c>
      <c r="I94" s="109" t="s">
        <v>21</v>
      </c>
      <c r="K94" s="28"/>
    </row>
    <row r="95" spans="2:11" s="27" customFormat="1" ht="32.25" customHeight="1">
      <c r="B95" s="687"/>
      <c r="C95" s="197" t="s">
        <v>22</v>
      </c>
      <c r="D95" s="106" t="s">
        <v>23</v>
      </c>
      <c r="E95" s="107"/>
      <c r="F95" s="107"/>
      <c r="G95" s="107"/>
      <c r="H95" s="107"/>
      <c r="I95" s="109"/>
      <c r="K95" s="28"/>
    </row>
    <row r="96" spans="2:11" s="27" customFormat="1" ht="29.25" customHeight="1">
      <c r="B96" s="687"/>
      <c r="C96" s="107"/>
      <c r="D96" s="106" t="s">
        <v>1351</v>
      </c>
      <c r="E96" s="107" t="s">
        <v>1362</v>
      </c>
      <c r="F96" s="107"/>
      <c r="G96" s="623" t="s">
        <v>20</v>
      </c>
      <c r="H96" s="624" t="s">
        <v>21</v>
      </c>
      <c r="I96" s="109"/>
      <c r="K96" s="28"/>
    </row>
    <row r="97" spans="2:12" s="27" customFormat="1" ht="28.5" customHeight="1">
      <c r="B97" s="687"/>
      <c r="C97" s="107"/>
      <c r="D97" s="106" t="s">
        <v>1352</v>
      </c>
      <c r="E97" s="107"/>
      <c r="F97" s="107"/>
      <c r="G97" s="107"/>
      <c r="H97" s="107"/>
      <c r="I97" s="113"/>
      <c r="K97" s="28"/>
    </row>
    <row r="98" spans="2:12" s="27" customFormat="1" ht="38.25" customHeight="1">
      <c r="B98" s="688"/>
      <c r="C98" s="54" t="s">
        <v>24</v>
      </c>
      <c r="D98" s="55" t="s">
        <v>25</v>
      </c>
      <c r="E98" s="56" t="s">
        <v>26</v>
      </c>
      <c r="F98" s="56"/>
      <c r="G98" s="103" t="s">
        <v>27</v>
      </c>
      <c r="H98" s="57" t="s">
        <v>28</v>
      </c>
      <c r="I98" s="57" t="s">
        <v>21</v>
      </c>
      <c r="K98" s="28"/>
    </row>
    <row r="99" spans="2:12" s="27" customFormat="1" ht="63.75" customHeight="1">
      <c r="B99" s="689"/>
      <c r="C99" s="316" t="s">
        <v>1302</v>
      </c>
      <c r="D99" s="55" t="s">
        <v>29</v>
      </c>
      <c r="E99" s="58"/>
      <c r="F99" s="58"/>
      <c r="G99" s="104"/>
      <c r="H99" s="59"/>
      <c r="I99" s="57"/>
      <c r="K99" s="28"/>
    </row>
    <row r="100" spans="2:12" s="27" customFormat="1" ht="22.4" customHeight="1">
      <c r="B100" s="677"/>
      <c r="C100" s="105" t="s">
        <v>30</v>
      </c>
      <c r="D100" s="106" t="s">
        <v>1351</v>
      </c>
      <c r="E100" s="107" t="s">
        <v>49</v>
      </c>
      <c r="F100" s="107"/>
      <c r="G100" s="108" t="s">
        <v>32</v>
      </c>
      <c r="H100" s="114" t="s">
        <v>28</v>
      </c>
      <c r="I100" s="57" t="s">
        <v>28</v>
      </c>
      <c r="K100" s="28"/>
    </row>
    <row r="101" spans="2:12" s="27" customFormat="1" ht="32.25" customHeight="1">
      <c r="B101" s="678"/>
      <c r="C101" s="682" t="s">
        <v>1301</v>
      </c>
      <c r="D101" s="106" t="s">
        <v>1352</v>
      </c>
      <c r="E101" s="107"/>
      <c r="F101" s="107"/>
      <c r="G101" s="108"/>
      <c r="H101" s="109"/>
      <c r="I101" s="59"/>
      <c r="K101" s="28"/>
    </row>
    <row r="102" spans="2:12" s="27" customFormat="1" ht="32.25" customHeight="1">
      <c r="B102" s="678"/>
      <c r="C102" s="683"/>
      <c r="D102" s="106" t="s">
        <v>25</v>
      </c>
      <c r="E102" s="107" t="s">
        <v>31</v>
      </c>
      <c r="F102" s="107"/>
      <c r="G102" s="108" t="s">
        <v>32</v>
      </c>
      <c r="H102" s="114" t="s">
        <v>28</v>
      </c>
      <c r="I102" s="114" t="s">
        <v>28</v>
      </c>
      <c r="K102" s="28"/>
    </row>
    <row r="103" spans="2:12" s="27" customFormat="1" ht="32.25" customHeight="1">
      <c r="B103" s="681"/>
      <c r="C103" s="684"/>
      <c r="D103" s="110" t="s">
        <v>29</v>
      </c>
      <c r="E103" s="111"/>
      <c r="F103" s="111"/>
      <c r="G103" s="112"/>
      <c r="H103" s="113"/>
      <c r="I103" s="109"/>
      <c r="K103" s="28"/>
    </row>
    <row r="104" spans="2:12" s="27" customFormat="1" ht="78.75" customHeight="1">
      <c r="B104" s="690"/>
      <c r="C104" s="105" t="s">
        <v>1344</v>
      </c>
      <c r="D104" s="106" t="s">
        <v>1346</v>
      </c>
      <c r="E104" s="107" t="s">
        <v>1342</v>
      </c>
      <c r="F104" s="107"/>
      <c r="G104" s="108" t="s">
        <v>28</v>
      </c>
      <c r="H104" s="114"/>
      <c r="I104" s="114" t="s">
        <v>28</v>
      </c>
      <c r="K104" s="28"/>
    </row>
    <row r="105" spans="2:12" s="27" customFormat="1" ht="7.5" customHeight="1">
      <c r="B105" s="688"/>
      <c r="C105" s="682" t="s">
        <v>1345</v>
      </c>
      <c r="D105" s="106" t="s">
        <v>1347</v>
      </c>
      <c r="E105" s="107"/>
      <c r="F105" s="107"/>
      <c r="G105" s="108"/>
      <c r="H105" s="109"/>
      <c r="I105" s="60"/>
      <c r="K105" s="28"/>
    </row>
    <row r="106" spans="2:12" s="27" customFormat="1" ht="7.5" customHeight="1">
      <c r="B106" s="688"/>
      <c r="C106" s="683"/>
      <c r="D106" s="106" t="s">
        <v>25</v>
      </c>
      <c r="E106" s="107" t="s">
        <v>1343</v>
      </c>
      <c r="F106" s="107"/>
      <c r="G106" s="108" t="s">
        <v>28</v>
      </c>
      <c r="H106" s="114"/>
      <c r="I106" s="57"/>
      <c r="K106" s="28"/>
    </row>
    <row r="107" spans="2:12" s="27" customFormat="1" ht="7.5" customHeight="1">
      <c r="B107" s="688"/>
      <c r="C107" s="684"/>
      <c r="D107" s="110" t="s">
        <v>29</v>
      </c>
      <c r="E107" s="111"/>
      <c r="F107" s="111"/>
      <c r="G107" s="112"/>
      <c r="H107" s="113"/>
      <c r="I107" s="57"/>
      <c r="K107" s="28"/>
    </row>
    <row r="108" spans="2:12" s="27" customFormat="1" ht="7.5" customHeight="1">
      <c r="B108" s="61"/>
      <c r="C108" s="62"/>
      <c r="D108" s="55"/>
      <c r="E108" s="56"/>
      <c r="F108" s="56"/>
      <c r="G108" s="56"/>
      <c r="H108" s="103"/>
      <c r="I108" s="57"/>
      <c r="K108" s="28"/>
    </row>
    <row r="109" spans="2:12" s="27" customFormat="1" ht="7.5" customHeight="1">
      <c r="B109" s="61"/>
      <c r="C109" s="62"/>
      <c r="D109" s="55"/>
      <c r="E109" s="56"/>
      <c r="F109" s="56"/>
      <c r="G109" s="56"/>
      <c r="H109" s="103"/>
      <c r="I109" s="57"/>
      <c r="K109" s="28"/>
    </row>
    <row r="110" spans="2:12" ht="48.75" customHeight="1">
      <c r="B110" s="63" t="s">
        <v>1028</v>
      </c>
      <c r="I110" s="65"/>
      <c r="K110" s="28"/>
      <c r="L110" s="27"/>
    </row>
    <row r="111" spans="2:12">
      <c r="B111" s="64" t="s">
        <v>1029</v>
      </c>
      <c r="K111" s="28"/>
      <c r="L111" s="27"/>
    </row>
    <row r="112" spans="2:12" ht="22.4" customHeight="1">
      <c r="B112" s="30" t="s">
        <v>1014</v>
      </c>
      <c r="C112" s="31" t="s">
        <v>5</v>
      </c>
      <c r="D112" s="30" t="s">
        <v>38</v>
      </c>
      <c r="E112" s="30" t="s">
        <v>1030</v>
      </c>
      <c r="F112" s="30" t="s">
        <v>1031</v>
      </c>
      <c r="G112" s="30"/>
      <c r="H112" s="66" t="s">
        <v>1032</v>
      </c>
      <c r="I112" s="66" t="s">
        <v>1033</v>
      </c>
      <c r="K112" s="28"/>
      <c r="L112" s="27"/>
    </row>
    <row r="113" spans="2:17" ht="40.5" customHeight="1">
      <c r="B113" s="652"/>
      <c r="C113" s="72" t="s">
        <v>1034</v>
      </c>
      <c r="D113" s="37"/>
      <c r="E113" s="67" t="s">
        <v>1035</v>
      </c>
      <c r="F113" s="99" t="s">
        <v>1036</v>
      </c>
      <c r="G113" s="741" t="s">
        <v>1037</v>
      </c>
      <c r="H113" s="121">
        <v>15.952849469379908</v>
      </c>
      <c r="I113" s="68">
        <f>H113*$I$36</f>
        <v>806.89512616123568</v>
      </c>
      <c r="K113" s="28"/>
      <c r="L113" s="27"/>
      <c r="M113" s="69"/>
      <c r="N113" s="69"/>
      <c r="O113" s="69"/>
      <c r="P113" s="69"/>
      <c r="Q113" s="69"/>
    </row>
    <row r="114" spans="2:17" ht="42.75" customHeight="1">
      <c r="B114" s="652"/>
      <c r="C114" s="133"/>
      <c r="D114" s="133"/>
      <c r="E114" s="123" t="s">
        <v>1038</v>
      </c>
      <c r="F114" s="465" t="s">
        <v>1036</v>
      </c>
      <c r="G114" s="742"/>
      <c r="H114" s="439">
        <v>15.314735490604706</v>
      </c>
      <c r="I114" s="124">
        <f>H114*$I$36</f>
        <v>774.61932111478598</v>
      </c>
      <c r="K114" s="28"/>
      <c r="L114" s="27"/>
    </row>
    <row r="115" spans="2:17" ht="48.75" customHeight="1">
      <c r="B115" s="71"/>
      <c r="C115" s="72" t="s">
        <v>1039</v>
      </c>
      <c r="D115" s="37"/>
      <c r="E115" s="67" t="s">
        <v>1040</v>
      </c>
      <c r="F115" s="464" t="s">
        <v>1036</v>
      </c>
      <c r="G115" s="741" t="s">
        <v>1041</v>
      </c>
      <c r="H115" s="443">
        <v>17.388605921624105</v>
      </c>
      <c r="I115" s="68">
        <f>H115*$I$36</f>
        <v>879.51568751574723</v>
      </c>
      <c r="K115" s="28"/>
      <c r="L115" s="27"/>
    </row>
    <row r="116" spans="2:17" ht="22.4" customHeight="1">
      <c r="B116" s="73"/>
      <c r="C116" s="74" t="s">
        <v>1042</v>
      </c>
      <c r="D116" s="75">
        <v>745</v>
      </c>
      <c r="E116" s="67" t="s">
        <v>19</v>
      </c>
      <c r="F116" s="464" t="s">
        <v>1036</v>
      </c>
      <c r="G116" s="741"/>
      <c r="H116" s="443">
        <v>16.500599999999999</v>
      </c>
      <c r="I116" s="68">
        <f>H116*$I$36</f>
        <v>834.60034799999994</v>
      </c>
      <c r="K116" s="28"/>
      <c r="L116" s="27"/>
    </row>
    <row r="117" spans="2:17" ht="22.4" customHeight="1">
      <c r="B117" s="71"/>
      <c r="C117" s="74" t="s">
        <v>1043</v>
      </c>
      <c r="D117" s="76">
        <v>745</v>
      </c>
      <c r="E117" s="67" t="s">
        <v>1362</v>
      </c>
      <c r="F117" s="464" t="s">
        <v>1036</v>
      </c>
      <c r="G117" s="77"/>
      <c r="H117" s="443">
        <v>16.315200000000001</v>
      </c>
      <c r="I117" s="68">
        <f t="shared" ref="I117:I118" si="1">H117*$I$36</f>
        <v>825.22281599999997</v>
      </c>
      <c r="K117" s="28"/>
      <c r="L117" s="27"/>
    </row>
    <row r="118" spans="2:17" ht="22.4" customHeight="1">
      <c r="B118" s="71"/>
      <c r="C118" s="74" t="s">
        <v>1044</v>
      </c>
      <c r="D118" s="76">
        <v>350</v>
      </c>
      <c r="E118" s="67" t="s">
        <v>26</v>
      </c>
      <c r="F118" s="464" t="s">
        <v>1036</v>
      </c>
      <c r="G118" s="77"/>
      <c r="H118" s="443">
        <v>15.388200000000001</v>
      </c>
      <c r="I118" s="68">
        <f t="shared" si="1"/>
        <v>778.33515599999998</v>
      </c>
      <c r="K118" s="28"/>
      <c r="L118" s="27"/>
    </row>
    <row r="119" spans="2:17" ht="16.149999999999999" customHeight="1">
      <c r="B119" s="71"/>
      <c r="C119" s="78" t="s">
        <v>1045</v>
      </c>
      <c r="D119" s="79">
        <v>1185</v>
      </c>
      <c r="G119" s="77"/>
      <c r="H119" s="67"/>
      <c r="I119" s="67"/>
      <c r="K119" s="28"/>
      <c r="L119" s="27"/>
    </row>
    <row r="120" spans="2:17" ht="16.149999999999999" customHeight="1">
      <c r="B120" s="71"/>
      <c r="C120" s="78" t="s">
        <v>1046</v>
      </c>
      <c r="D120" s="79">
        <v>1100</v>
      </c>
      <c r="E120" s="67"/>
      <c r="F120" s="67"/>
      <c r="G120" s="80"/>
      <c r="H120" s="67"/>
      <c r="I120" s="67"/>
      <c r="K120" s="28"/>
      <c r="L120" s="27"/>
    </row>
    <row r="121" spans="2:17" ht="16.149999999999999" customHeight="1">
      <c r="B121" s="71"/>
      <c r="C121" s="78" t="s">
        <v>1047</v>
      </c>
      <c r="D121" s="79">
        <v>30</v>
      </c>
      <c r="E121" s="67"/>
      <c r="F121" s="67"/>
      <c r="G121" s="80"/>
      <c r="H121" s="67"/>
      <c r="I121" s="67"/>
      <c r="K121" s="28"/>
      <c r="L121" s="27"/>
    </row>
    <row r="122" spans="2:17" ht="16.149999999999999" customHeight="1">
      <c r="B122" s="71"/>
      <c r="C122" s="78" t="s">
        <v>1048</v>
      </c>
      <c r="D122" s="79">
        <v>220</v>
      </c>
      <c r="E122" s="67"/>
      <c r="F122" s="67"/>
      <c r="G122" s="80"/>
      <c r="H122" s="67"/>
      <c r="I122" s="67"/>
      <c r="K122" s="28"/>
      <c r="L122" s="27"/>
    </row>
    <row r="123" spans="2:17" ht="16.149999999999999" customHeight="1">
      <c r="B123" s="71"/>
      <c r="C123" s="78" t="s">
        <v>1049</v>
      </c>
      <c r="D123" s="79">
        <v>0.5</v>
      </c>
      <c r="E123" s="67"/>
      <c r="F123" s="67"/>
      <c r="G123" s="80"/>
      <c r="H123" s="67"/>
      <c r="I123" s="67"/>
      <c r="K123" s="28"/>
      <c r="L123" s="27"/>
    </row>
    <row r="124" spans="2:17" ht="16.149999999999999" customHeight="1">
      <c r="B124" s="71"/>
      <c r="C124" s="78" t="s">
        <v>1050</v>
      </c>
      <c r="D124" s="79">
        <v>275</v>
      </c>
      <c r="E124" s="67"/>
      <c r="F124" s="67"/>
      <c r="G124" s="80"/>
      <c r="H124" s="67"/>
      <c r="I124" s="67"/>
      <c r="K124" s="28"/>
      <c r="L124" s="27"/>
    </row>
    <row r="125" spans="2:17" ht="16.149999999999999" customHeight="1">
      <c r="B125" s="71"/>
      <c r="C125" s="78" t="s">
        <v>1051</v>
      </c>
      <c r="D125" s="79">
        <v>14</v>
      </c>
      <c r="E125" s="67"/>
      <c r="F125" s="67"/>
      <c r="G125" s="80"/>
      <c r="H125" s="67"/>
      <c r="I125" s="67"/>
      <c r="K125" s="28"/>
      <c r="L125" s="27"/>
    </row>
    <row r="126" spans="2:17" ht="16.149999999999999" customHeight="1">
      <c r="B126" s="71"/>
      <c r="C126" s="78" t="s">
        <v>1052</v>
      </c>
      <c r="D126" s="79">
        <v>4.5999999999999996</v>
      </c>
      <c r="E126" s="67"/>
      <c r="F126" s="67"/>
      <c r="G126" s="80"/>
      <c r="H126" s="67"/>
      <c r="I126" s="67"/>
      <c r="K126" s="28"/>
      <c r="L126" s="27"/>
    </row>
    <row r="127" spans="2:17" ht="16.149999999999999" customHeight="1">
      <c r="B127" s="71"/>
      <c r="C127" s="78" t="s">
        <v>1053</v>
      </c>
      <c r="D127" s="79">
        <v>200</v>
      </c>
      <c r="E127" s="67"/>
      <c r="F127" s="67"/>
      <c r="G127" s="80"/>
      <c r="H127" s="67"/>
      <c r="I127" s="67"/>
      <c r="K127" s="28"/>
      <c r="L127" s="27"/>
    </row>
    <row r="128" spans="2:17" ht="16.149999999999999" customHeight="1">
      <c r="B128" s="71"/>
      <c r="C128" s="78" t="s">
        <v>1054</v>
      </c>
      <c r="D128" s="79">
        <v>154</v>
      </c>
      <c r="E128" s="67"/>
      <c r="F128" s="67"/>
      <c r="G128" s="80"/>
      <c r="H128" s="67"/>
      <c r="I128" s="67"/>
      <c r="K128" s="28"/>
      <c r="L128" s="27"/>
    </row>
    <row r="129" spans="2:12" ht="16.149999999999999" customHeight="1">
      <c r="B129" s="71"/>
      <c r="C129" s="78" t="s">
        <v>1055</v>
      </c>
      <c r="D129" s="79" t="s">
        <v>1056</v>
      </c>
      <c r="E129" s="67"/>
      <c r="F129" s="67"/>
      <c r="G129" s="80"/>
      <c r="H129" s="67"/>
      <c r="I129" s="67"/>
      <c r="K129" s="28"/>
      <c r="L129" s="27"/>
    </row>
    <row r="130" spans="2:12" ht="16.149999999999999" customHeight="1">
      <c r="B130" s="71"/>
      <c r="C130" s="466" t="s">
        <v>1057</v>
      </c>
      <c r="D130" s="260" t="s">
        <v>1058</v>
      </c>
      <c r="E130" s="123"/>
      <c r="F130" s="123"/>
      <c r="G130" s="467"/>
      <c r="H130" s="123"/>
      <c r="I130" s="123"/>
      <c r="K130" s="28"/>
      <c r="L130" s="27"/>
    </row>
    <row r="131" spans="2:12" ht="16.149999999999999" customHeight="1">
      <c r="B131" s="71"/>
      <c r="C131" s="78"/>
      <c r="D131" s="79"/>
      <c r="E131" s="67"/>
      <c r="F131" s="67"/>
      <c r="G131" s="80"/>
      <c r="H131" s="67"/>
      <c r="I131" s="67"/>
      <c r="K131" s="28"/>
      <c r="L131" s="27"/>
    </row>
    <row r="132" spans="2:12" ht="16.149999999999999" customHeight="1" thickBot="1">
      <c r="B132" s="71"/>
      <c r="C132" s="4"/>
      <c r="D132" s="79"/>
      <c r="E132" s="67"/>
      <c r="F132" s="67"/>
      <c r="G132" s="80"/>
      <c r="H132" s="67"/>
      <c r="I132" s="67"/>
      <c r="K132" s="28"/>
      <c r="L132" s="27"/>
    </row>
    <row r="133" spans="2:12" ht="22.4" customHeight="1" thickBot="1">
      <c r="B133" s="738" t="s">
        <v>1059</v>
      </c>
      <c r="C133" s="739"/>
      <c r="D133" s="739"/>
      <c r="E133" s="739"/>
      <c r="F133" s="739"/>
      <c r="G133" s="739"/>
      <c r="H133" s="739"/>
      <c r="I133" s="740"/>
      <c r="K133" s="28"/>
      <c r="L133" s="27"/>
    </row>
    <row r="134" spans="2:12" ht="22.4" customHeight="1">
      <c r="B134" s="81" t="s">
        <v>1060</v>
      </c>
      <c r="C134" s="82" t="s">
        <v>1061</v>
      </c>
      <c r="D134" s="82" t="s">
        <v>1062</v>
      </c>
      <c r="E134" s="83" t="s">
        <v>1063</v>
      </c>
      <c r="F134" s="83" t="s">
        <v>1064</v>
      </c>
      <c r="G134" s="84" t="s">
        <v>1065</v>
      </c>
      <c r="H134" s="461" t="s">
        <v>1066</v>
      </c>
      <c r="I134" s="85" t="s">
        <v>1067</v>
      </c>
      <c r="K134" s="28"/>
      <c r="L134" s="27"/>
    </row>
    <row r="135" spans="2:12" ht="22.4" customHeight="1">
      <c r="B135" s="86" t="s">
        <v>1068</v>
      </c>
      <c r="C135" s="87" t="s">
        <v>1069</v>
      </c>
      <c r="D135" s="87" t="s">
        <v>1070</v>
      </c>
      <c r="E135" s="88" t="s">
        <v>1071</v>
      </c>
      <c r="F135" s="88" t="s">
        <v>1072</v>
      </c>
      <c r="G135" s="89" t="s">
        <v>1073</v>
      </c>
      <c r="H135" s="462" t="s">
        <v>1074</v>
      </c>
      <c r="I135" s="90" t="s">
        <v>1075</v>
      </c>
      <c r="K135" s="28"/>
      <c r="L135" s="27"/>
    </row>
    <row r="136" spans="2:12" ht="22.4" customHeight="1" thickBot="1">
      <c r="B136" s="91" t="s">
        <v>1076</v>
      </c>
      <c r="C136" s="92" t="s">
        <v>1077</v>
      </c>
      <c r="D136" s="92" t="s">
        <v>1078</v>
      </c>
      <c r="E136" s="93" t="s">
        <v>1079</v>
      </c>
      <c r="F136" s="93" t="s">
        <v>1080</v>
      </c>
      <c r="G136" s="94" t="s">
        <v>1081</v>
      </c>
      <c r="H136" s="463" t="s">
        <v>1082</v>
      </c>
      <c r="I136" s="95" t="s">
        <v>1083</v>
      </c>
      <c r="K136" s="28"/>
      <c r="L136" s="27"/>
    </row>
    <row r="137" spans="2:12" ht="22.4" customHeight="1">
      <c r="B137" s="96"/>
      <c r="C137" s="253"/>
      <c r="D137" s="253"/>
      <c r="E137" s="254"/>
      <c r="F137" s="254"/>
      <c r="G137" s="255"/>
      <c r="H137" s="96"/>
      <c r="I137" s="256"/>
      <c r="K137" s="28"/>
      <c r="L137" s="27"/>
    </row>
    <row r="138" spans="2:12" ht="22.4" customHeight="1">
      <c r="B138" s="250"/>
      <c r="C138" s="251"/>
      <c r="D138" s="251" t="s">
        <v>1084</v>
      </c>
      <c r="E138" s="252" t="s">
        <v>1085</v>
      </c>
      <c r="F138" s="251" t="s">
        <v>1086</v>
      </c>
      <c r="G138" s="251" t="s">
        <v>1087</v>
      </c>
      <c r="H138" s="4"/>
      <c r="I138" s="4"/>
      <c r="K138" s="28"/>
      <c r="L138" s="27"/>
    </row>
    <row r="139" spans="2:12" ht="22.4" customHeight="1" thickBot="1">
      <c r="B139" s="257"/>
      <c r="C139" s="258"/>
      <c r="D139" s="258" t="s">
        <v>1088</v>
      </c>
      <c r="E139" s="258" t="s">
        <v>1089</v>
      </c>
      <c r="F139" s="258" t="s">
        <v>1090</v>
      </c>
      <c r="G139" s="258" t="s">
        <v>1091</v>
      </c>
      <c r="H139" s="259"/>
      <c r="I139" s="259"/>
      <c r="K139" s="28"/>
      <c r="L139" s="27"/>
    </row>
    <row r="140" spans="2:12" ht="20.25" customHeight="1">
      <c r="C140" s="97" t="s">
        <v>1093</v>
      </c>
      <c r="E140" s="98" t="s">
        <v>1094</v>
      </c>
      <c r="F140" s="16" t="s">
        <v>1207</v>
      </c>
      <c r="G140" s="514" t="s">
        <v>1092</v>
      </c>
      <c r="H140" s="121">
        <v>24.829200000000004</v>
      </c>
      <c r="I140" s="68">
        <f>H140*$I$36</f>
        <v>1255.860936</v>
      </c>
      <c r="K140" s="28"/>
      <c r="L140" s="27"/>
    </row>
    <row r="141" spans="2:12">
      <c r="E141" s="377" t="s">
        <v>1095</v>
      </c>
      <c r="F141" s="16" t="s">
        <v>1208</v>
      </c>
      <c r="G141" s="514" t="s">
        <v>1096</v>
      </c>
      <c r="H141" s="121">
        <v>26.070660000000004</v>
      </c>
      <c r="I141" s="68">
        <f t="shared" ref="I141:I143" si="2">H141*$I$36</f>
        <v>1318.6539828000002</v>
      </c>
      <c r="K141" s="28"/>
      <c r="L141" s="27"/>
    </row>
    <row r="142" spans="2:12">
      <c r="E142" s="377" t="s">
        <v>1097</v>
      </c>
      <c r="G142" s="464" t="s">
        <v>1099</v>
      </c>
      <c r="H142" s="121">
        <v>26.318952000000003</v>
      </c>
      <c r="I142" s="68">
        <f t="shared" si="2"/>
        <v>1331.2125921600002</v>
      </c>
      <c r="K142" s="28"/>
      <c r="L142" s="27"/>
    </row>
    <row r="143" spans="2:12" ht="20.5" thickBot="1">
      <c r="C143" s="511"/>
      <c r="D143" s="510"/>
      <c r="E143" s="512" t="s">
        <v>1098</v>
      </c>
      <c r="F143" s="510" t="s">
        <v>1283</v>
      </c>
      <c r="G143" s="515"/>
      <c r="H143" s="494">
        <v>31.036500000000004</v>
      </c>
      <c r="I143" s="379">
        <f t="shared" si="2"/>
        <v>1569.82617</v>
      </c>
      <c r="K143" s="28"/>
      <c r="L143" s="27"/>
    </row>
    <row r="144" spans="2:12" ht="20.25" customHeight="1">
      <c r="C144" s="97" t="s">
        <v>1101</v>
      </c>
      <c r="E144" s="378" t="s">
        <v>1094</v>
      </c>
      <c r="F144" s="16" t="s">
        <v>1207</v>
      </c>
      <c r="G144" s="514" t="s">
        <v>1100</v>
      </c>
      <c r="H144" s="121">
        <v>28.131483600000003</v>
      </c>
      <c r="I144" s="68">
        <f>H144*$I$36</f>
        <v>1422.8904404880002</v>
      </c>
      <c r="K144" s="28"/>
      <c r="L144" s="27"/>
    </row>
    <row r="145" spans="3:12">
      <c r="E145" s="377" t="s">
        <v>1095</v>
      </c>
      <c r="F145" s="16" t="s">
        <v>1208</v>
      </c>
      <c r="G145" s="514" t="s">
        <v>1096</v>
      </c>
      <c r="H145" s="121">
        <v>29.538057780000003</v>
      </c>
      <c r="I145" s="68">
        <f>H145*$I$36</f>
        <v>1494.0349625124002</v>
      </c>
      <c r="K145" s="28"/>
      <c r="L145" s="27"/>
    </row>
    <row r="146" spans="3:12">
      <c r="E146" s="377" t="s">
        <v>1097</v>
      </c>
      <c r="G146" s="464" t="s">
        <v>1102</v>
      </c>
      <c r="H146" s="121">
        <v>29.819372616000003</v>
      </c>
      <c r="I146" s="68">
        <f>H146*$I$36</f>
        <v>1508.26386691728</v>
      </c>
      <c r="K146" s="28"/>
      <c r="L146" s="27"/>
    </row>
    <row r="147" spans="3:12" ht="20.5" thickBot="1">
      <c r="C147" s="511"/>
      <c r="D147" s="510"/>
      <c r="E147" s="512" t="s">
        <v>1098</v>
      </c>
      <c r="F147" s="510" t="s">
        <v>1284</v>
      </c>
      <c r="G147" s="515"/>
      <c r="H147" s="494">
        <v>35.164354500000016</v>
      </c>
      <c r="I147" s="379">
        <f>H147*$I$36</f>
        <v>1778.6130506100008</v>
      </c>
      <c r="K147" s="28"/>
      <c r="L147" s="27"/>
    </row>
    <row r="148" spans="3:12" ht="20.25" customHeight="1">
      <c r="C148" s="97" t="s">
        <v>1103</v>
      </c>
      <c r="E148" s="378" t="s">
        <v>1094</v>
      </c>
      <c r="F148" s="16" t="s">
        <v>1207</v>
      </c>
      <c r="G148" s="514" t="s">
        <v>1100</v>
      </c>
      <c r="H148" s="121">
        <v>6.0972125681808862</v>
      </c>
      <c r="I148" s="68">
        <f t="shared" ref="I148:I155" si="3">H148*$I$36</f>
        <v>308.39701169858921</v>
      </c>
      <c r="K148" s="28"/>
      <c r="L148" s="27"/>
    </row>
    <row r="149" spans="3:12">
      <c r="E149" s="377" t="s">
        <v>1095</v>
      </c>
      <c r="F149" s="16" t="s">
        <v>1208</v>
      </c>
      <c r="G149" s="514"/>
      <c r="H149" s="121">
        <v>6.293896844573819</v>
      </c>
      <c r="I149" s="68">
        <f t="shared" si="3"/>
        <v>318.34530239854377</v>
      </c>
      <c r="K149" s="28"/>
      <c r="L149" s="27"/>
    </row>
    <row r="150" spans="3:12">
      <c r="E150" s="377" t="s">
        <v>1097</v>
      </c>
      <c r="G150" s="464" t="s">
        <v>1104</v>
      </c>
      <c r="H150" s="121">
        <v>6.4905811209667483</v>
      </c>
      <c r="I150" s="68">
        <f t="shared" si="3"/>
        <v>328.29359309849809</v>
      </c>
      <c r="K150" s="28"/>
      <c r="L150" s="27"/>
    </row>
    <row r="151" spans="3:12" ht="20.5" thickBot="1">
      <c r="C151" s="511"/>
      <c r="D151" s="510"/>
      <c r="E151" s="512" t="s">
        <v>1098</v>
      </c>
      <c r="F151" s="510" t="s">
        <v>1284</v>
      </c>
      <c r="G151" s="515"/>
      <c r="H151" s="494">
        <v>6.5889232591632148</v>
      </c>
      <c r="I151" s="379">
        <f t="shared" si="3"/>
        <v>333.26773844847537</v>
      </c>
      <c r="K151" s="28"/>
      <c r="L151" s="27"/>
    </row>
    <row r="152" spans="3:12" ht="20.25" customHeight="1">
      <c r="C152" s="97" t="s">
        <v>1105</v>
      </c>
      <c r="E152" s="378" t="s">
        <v>1094</v>
      </c>
      <c r="F152" s="16" t="s">
        <v>1207</v>
      </c>
      <c r="G152" s="514"/>
      <c r="H152" s="121">
        <v>5.3104754626091601</v>
      </c>
      <c r="I152" s="68">
        <f t="shared" si="3"/>
        <v>268.60384889877133</v>
      </c>
      <c r="K152" s="28"/>
      <c r="L152" s="27"/>
    </row>
    <row r="153" spans="3:12">
      <c r="E153" s="377" t="s">
        <v>1095</v>
      </c>
      <c r="F153" s="16" t="s">
        <v>1208</v>
      </c>
      <c r="G153" s="464" t="s">
        <v>1104</v>
      </c>
      <c r="H153" s="121">
        <v>5.4088176008056239</v>
      </c>
      <c r="I153" s="68">
        <f t="shared" si="3"/>
        <v>273.57799424874844</v>
      </c>
      <c r="K153" s="28"/>
      <c r="L153" s="27"/>
    </row>
    <row r="154" spans="3:12">
      <c r="E154" s="377" t="s">
        <v>1097</v>
      </c>
      <c r="G154" s="514"/>
      <c r="H154" s="121">
        <v>5.5071597390020903</v>
      </c>
      <c r="I154" s="68">
        <f t="shared" si="3"/>
        <v>278.55213959872572</v>
      </c>
      <c r="K154" s="28"/>
      <c r="L154" s="27"/>
    </row>
    <row r="155" spans="3:12" ht="20.5" thickBot="1">
      <c r="C155" s="511"/>
      <c r="D155" s="510"/>
      <c r="E155" s="512" t="s">
        <v>1098</v>
      </c>
      <c r="F155" s="510" t="s">
        <v>1283</v>
      </c>
      <c r="G155" s="513"/>
      <c r="H155" s="494">
        <v>5.7038440153950223</v>
      </c>
      <c r="I155" s="379">
        <f t="shared" si="3"/>
        <v>288.50043029868021</v>
      </c>
      <c r="K155" s="28"/>
      <c r="L155" s="27"/>
    </row>
    <row r="156" spans="3:12">
      <c r="K156" s="28"/>
      <c r="L156" s="27"/>
    </row>
    <row r="157" spans="3:12">
      <c r="K157" s="28"/>
      <c r="L157" s="27"/>
    </row>
    <row r="158" spans="3:12">
      <c r="K158" s="28"/>
      <c r="L158" s="27"/>
    </row>
    <row r="159" spans="3:12">
      <c r="K159" s="28"/>
      <c r="L159" s="27"/>
    </row>
    <row r="160" spans="3:12">
      <c r="K160" s="28"/>
      <c r="L160" s="27"/>
    </row>
    <row r="161" spans="2:12" ht="20.5" thickBot="1">
      <c r="K161" s="28"/>
      <c r="L161" s="27"/>
    </row>
    <row r="162" spans="2:12" ht="21.5" thickBot="1">
      <c r="B162" s="319" t="s">
        <v>1098</v>
      </c>
      <c r="C162" s="319"/>
      <c r="D162" s="320" t="s">
        <v>1106</v>
      </c>
      <c r="E162" s="321"/>
      <c r="K162" s="28"/>
      <c r="L162" s="27"/>
    </row>
    <row r="163" spans="2:12">
      <c r="K163" s="28"/>
      <c r="L163" s="27"/>
    </row>
    <row r="164" spans="2:12">
      <c r="K164" s="28"/>
      <c r="L164" s="27"/>
    </row>
    <row r="165" spans="2:12">
      <c r="L165" s="27"/>
    </row>
    <row r="166" spans="2:12">
      <c r="L166" s="27"/>
    </row>
    <row r="167" spans="2:12">
      <c r="L167" s="27"/>
    </row>
    <row r="168" spans="2:12">
      <c r="L168" s="27"/>
    </row>
  </sheetData>
  <mergeCells count="17">
    <mergeCell ref="B133:I133"/>
    <mergeCell ref="B113:B114"/>
    <mergeCell ref="G113:G114"/>
    <mergeCell ref="G115:G116"/>
    <mergeCell ref="B98:B99"/>
    <mergeCell ref="B100:B103"/>
    <mergeCell ref="C101:C103"/>
    <mergeCell ref="B104:B107"/>
    <mergeCell ref="C105:C107"/>
    <mergeCell ref="B21:I21"/>
    <mergeCell ref="B94:B97"/>
    <mergeCell ref="B42:B48"/>
    <mergeCell ref="B90:B93"/>
    <mergeCell ref="B60:B67"/>
    <mergeCell ref="B68:I68"/>
    <mergeCell ref="B70:C70"/>
    <mergeCell ref="C91:C93"/>
  </mergeCells>
  <pageMargins left="0.7" right="0.7" top="0.75" bottom="0.75" header="0.3" footer="0.3"/>
  <pageSetup paperSize="9" scale="30" fitToHeight="0" orientation="portrait" horizontalDpi="300" verticalDpi="300" r:id="rId1"/>
  <rowBreaks count="3" manualBreakCount="3">
    <brk id="32" min="1" max="8" man="1"/>
    <brk id="130" min="1" max="8" man="1"/>
    <brk id="132" min="1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07F42-C9C6-4C1A-A24A-A008963A2250}">
  <sheetPr>
    <tabColor theme="8" tint="0.39997558519241921"/>
  </sheetPr>
  <dimension ref="A2:F13"/>
  <sheetViews>
    <sheetView workbookViewId="0">
      <selection activeCell="F17" sqref="F17"/>
    </sheetView>
  </sheetViews>
  <sheetFormatPr defaultColWidth="9.1796875" defaultRowHeight="14.5"/>
  <cols>
    <col min="1" max="1" width="37.54296875" style="533" customWidth="1"/>
    <col min="2" max="2" width="26" style="533" customWidth="1"/>
    <col min="3" max="3" width="12.26953125" style="533" customWidth="1"/>
    <col min="4" max="5" width="9.1796875" style="533"/>
    <col min="6" max="6" width="17.26953125" style="533" customWidth="1"/>
    <col min="7" max="16384" width="9.1796875" style="533"/>
  </cols>
  <sheetData>
    <row r="2" spans="1:6">
      <c r="B2" s="556" t="s">
        <v>1279</v>
      </c>
      <c r="F2" s="598" t="s">
        <v>1316</v>
      </c>
    </row>
    <row r="3" spans="1:6">
      <c r="F3" s="534"/>
    </row>
    <row r="4" spans="1:6" ht="28">
      <c r="A4" s="535" t="s">
        <v>5</v>
      </c>
      <c r="B4" s="536" t="s">
        <v>38</v>
      </c>
      <c r="C4" s="537" t="s">
        <v>6</v>
      </c>
      <c r="D4" s="537"/>
      <c r="E4" s="538" t="s">
        <v>1277</v>
      </c>
      <c r="F4" s="539" t="s">
        <v>40</v>
      </c>
    </row>
    <row r="6" spans="1:6">
      <c r="A6" s="540" t="s">
        <v>1266</v>
      </c>
      <c r="B6" s="541" t="s">
        <v>1267</v>
      </c>
      <c r="C6" s="542" t="s">
        <v>29</v>
      </c>
      <c r="D6" s="543"/>
      <c r="E6" s="544" t="s">
        <v>1278</v>
      </c>
      <c r="F6" s="557">
        <v>14.126846153846152</v>
      </c>
    </row>
    <row r="7" spans="1:6">
      <c r="A7" s="540" t="s">
        <v>1268</v>
      </c>
      <c r="B7" s="541" t="s">
        <v>1267</v>
      </c>
      <c r="C7" s="542" t="s">
        <v>29</v>
      </c>
      <c r="E7" s="544" t="s">
        <v>1278</v>
      </c>
      <c r="F7" s="557">
        <v>15.539530769230767</v>
      </c>
    </row>
    <row r="8" spans="1:6">
      <c r="A8" s="540" t="s">
        <v>1269</v>
      </c>
      <c r="B8" s="541" t="s">
        <v>1267</v>
      </c>
      <c r="C8" s="542" t="s">
        <v>29</v>
      </c>
      <c r="D8" s="543"/>
      <c r="E8" s="544" t="s">
        <v>1278</v>
      </c>
      <c r="F8" s="557">
        <v>15.6972</v>
      </c>
    </row>
    <row r="9" spans="1:6">
      <c r="A9" s="545" t="s">
        <v>1270</v>
      </c>
      <c r="B9" s="541" t="s">
        <v>1267</v>
      </c>
      <c r="C9" s="542" t="s">
        <v>29</v>
      </c>
      <c r="D9" s="542"/>
      <c r="E9" s="544" t="s">
        <v>1278</v>
      </c>
      <c r="F9" s="558">
        <v>16.191600000000001</v>
      </c>
    </row>
    <row r="10" spans="1:6">
      <c r="A10" s="545" t="s">
        <v>1271</v>
      </c>
      <c r="B10" s="541" t="s">
        <v>1267</v>
      </c>
      <c r="C10" s="542" t="s">
        <v>29</v>
      </c>
      <c r="D10" s="542"/>
      <c r="E10" s="544" t="s">
        <v>1278</v>
      </c>
      <c r="F10" s="558">
        <v>18.364899999999999</v>
      </c>
    </row>
    <row r="12" spans="1:6" ht="29">
      <c r="A12" s="549" t="s">
        <v>1275</v>
      </c>
    </row>
    <row r="13" spans="1:6">
      <c r="A13" s="278" t="s">
        <v>1274</v>
      </c>
    </row>
  </sheetData>
  <hyperlinks>
    <hyperlink ref="A13" r:id="rId1" display="http://www.ruukki.com/docs/default-source/roofing-documents/ukraine/листівки-ruukki/листівка_dripstop.pdf?sfvrsn=5638332247032070000" xr:uid="{573B50D8-101F-420C-A2ED-F29023731140}"/>
  </hyperlinks>
  <pageMargins left="0.7" right="0.7" top="0.75" bottom="0.75" header="0.3" footer="0.3"/>
  <pageSetup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-0.249977111117893"/>
  </sheetPr>
  <dimension ref="A1:D17"/>
  <sheetViews>
    <sheetView workbookViewId="0">
      <selection activeCell="C10" sqref="C10"/>
    </sheetView>
  </sheetViews>
  <sheetFormatPr defaultRowHeight="12.5"/>
  <cols>
    <col min="1" max="1" width="20.81640625" customWidth="1"/>
    <col min="2" max="2" width="27.54296875" customWidth="1"/>
    <col min="3" max="3" width="23.54296875" customWidth="1"/>
    <col min="4" max="4" width="22.1796875" customWidth="1"/>
  </cols>
  <sheetData>
    <row r="1" spans="1:4" ht="13" thickBot="1"/>
    <row r="2" spans="1:4" ht="47.5" thickTop="1" thickBot="1">
      <c r="A2" s="268" t="s">
        <v>7</v>
      </c>
      <c r="B2" s="268" t="s">
        <v>1107</v>
      </c>
      <c r="C2" s="268" t="s">
        <v>1108</v>
      </c>
      <c r="D2" s="268" t="s">
        <v>1109</v>
      </c>
    </row>
    <row r="3" spans="1:4" ht="17" thickTop="1">
      <c r="A3" s="747" t="s">
        <v>1110</v>
      </c>
      <c r="B3" s="270" t="s">
        <v>1111</v>
      </c>
      <c r="C3" s="748" t="s">
        <v>13</v>
      </c>
      <c r="D3" s="748" t="s">
        <v>14</v>
      </c>
    </row>
    <row r="4" spans="1:4" ht="16.5">
      <c r="A4" s="745"/>
      <c r="B4" s="269" t="s">
        <v>1112</v>
      </c>
      <c r="C4" s="749"/>
      <c r="D4" s="749"/>
    </row>
    <row r="5" spans="1:4" ht="16.5">
      <c r="A5" s="743" t="s">
        <v>1113</v>
      </c>
      <c r="B5" s="271" t="s">
        <v>1114</v>
      </c>
      <c r="C5" s="750" t="s">
        <v>13</v>
      </c>
      <c r="D5" s="750" t="s">
        <v>14</v>
      </c>
    </row>
    <row r="6" spans="1:4" ht="16.5">
      <c r="A6" s="743"/>
      <c r="B6" s="271" t="s">
        <v>1115</v>
      </c>
      <c r="C6" s="750"/>
      <c r="D6" s="750"/>
    </row>
    <row r="7" spans="1:4" ht="16.5" customHeight="1">
      <c r="A7" s="625"/>
      <c r="B7" s="752" t="s">
        <v>1117</v>
      </c>
      <c r="C7" s="751" t="s">
        <v>20</v>
      </c>
      <c r="D7" s="751" t="s">
        <v>21</v>
      </c>
    </row>
    <row r="8" spans="1:4" ht="14.25" customHeight="1">
      <c r="A8" s="626" t="s">
        <v>1116</v>
      </c>
      <c r="B8" s="752"/>
      <c r="C8" s="751"/>
      <c r="D8" s="751"/>
    </row>
    <row r="9" spans="1:4" ht="18.75" customHeight="1">
      <c r="A9" s="625"/>
      <c r="B9" s="627" t="s">
        <v>1119</v>
      </c>
      <c r="C9" s="628" t="s">
        <v>20</v>
      </c>
      <c r="D9" s="628" t="s">
        <v>21</v>
      </c>
    </row>
    <row r="10" spans="1:4" ht="29.25" customHeight="1">
      <c r="A10" s="622" t="s">
        <v>1118</v>
      </c>
      <c r="B10" s="271" t="s">
        <v>25</v>
      </c>
      <c r="C10" s="571" t="s">
        <v>27</v>
      </c>
      <c r="D10" s="571" t="s">
        <v>28</v>
      </c>
    </row>
    <row r="11" spans="1:4" ht="14.25" customHeight="1">
      <c r="A11" s="745" t="s">
        <v>1120</v>
      </c>
      <c r="B11" s="269" t="s">
        <v>1119</v>
      </c>
      <c r="C11" s="569" t="s">
        <v>32</v>
      </c>
      <c r="D11" s="569" t="s">
        <v>28</v>
      </c>
    </row>
    <row r="12" spans="1:4" ht="15" customHeight="1" thickBot="1">
      <c r="A12" s="746"/>
      <c r="B12" s="272" t="s">
        <v>25</v>
      </c>
      <c r="C12" s="570" t="s">
        <v>32</v>
      </c>
      <c r="D12" s="570" t="s">
        <v>28</v>
      </c>
    </row>
    <row r="13" spans="1:4" ht="18.75" customHeight="1" thickTop="1">
      <c r="A13" s="743" t="s">
        <v>1350</v>
      </c>
      <c r="B13" t="s">
        <v>1346</v>
      </c>
      <c r="C13" s="571" t="s">
        <v>28</v>
      </c>
      <c r="D13" s="571"/>
    </row>
    <row r="14" spans="1:4" ht="16" thickBot="1">
      <c r="A14" s="744"/>
      <c r="B14" s="619" t="s">
        <v>25</v>
      </c>
      <c r="C14" s="620" t="s">
        <v>28</v>
      </c>
      <c r="D14" s="620"/>
    </row>
    <row r="15" spans="1:4" ht="13.5" thickTop="1" thickBot="1"/>
    <row r="16" spans="1:4" ht="37.5" customHeight="1" thickTop="1" thickBot="1">
      <c r="A16" s="273" t="s">
        <v>1121</v>
      </c>
      <c r="B16" s="274" t="s">
        <v>1122</v>
      </c>
      <c r="C16" s="268" t="s">
        <v>27</v>
      </c>
      <c r="D16" s="268" t="s">
        <v>21</v>
      </c>
    </row>
    <row r="17" ht="13" thickTop="1"/>
  </sheetData>
  <mergeCells count="11">
    <mergeCell ref="A13:A14"/>
    <mergeCell ref="A11:A12"/>
    <mergeCell ref="A3:A4"/>
    <mergeCell ref="C3:C4"/>
    <mergeCell ref="D3:D4"/>
    <mergeCell ref="A5:A6"/>
    <mergeCell ref="C5:C6"/>
    <mergeCell ref="D5:D6"/>
    <mergeCell ref="C7:C8"/>
    <mergeCell ref="D7:D8"/>
    <mergeCell ref="B7:B8"/>
  </mergeCells>
  <phoneticPr fontId="150" type="noConversion"/>
  <pageMargins left="0.7" right="0.7" top="0.75" bottom="0.75" header="0.3" footer="0.3"/>
  <pageSetup paperSize="9" orientation="portrait" horizontalDpi="300" verticalDpi="0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249977111117893"/>
  </sheetPr>
  <dimension ref="A1:I27"/>
  <sheetViews>
    <sheetView workbookViewId="0">
      <selection activeCell="Q29" sqref="Q29:Q30"/>
    </sheetView>
  </sheetViews>
  <sheetFormatPr defaultRowHeight="12.5"/>
  <cols>
    <col min="1" max="1" width="24.81640625" bestFit="1" customWidth="1"/>
  </cols>
  <sheetData>
    <row r="1" spans="1:9" ht="14.5">
      <c r="A1" s="275" t="s">
        <v>1124</v>
      </c>
      <c r="B1" s="4"/>
      <c r="C1" s="4"/>
      <c r="D1" s="4"/>
      <c r="E1" s="4"/>
      <c r="F1" s="4"/>
      <c r="G1" s="4"/>
      <c r="H1" s="4"/>
      <c r="I1" s="4"/>
    </row>
    <row r="2" spans="1:9" ht="14.5">
      <c r="A2" s="275" t="s">
        <v>1125</v>
      </c>
      <c r="B2" s="4"/>
      <c r="C2" s="4"/>
      <c r="D2" s="4"/>
      <c r="E2" s="4"/>
      <c r="F2" s="4"/>
      <c r="G2" s="4"/>
      <c r="H2" s="4"/>
      <c r="I2" s="4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18.5">
      <c r="A4" s="276" t="s">
        <v>1126</v>
      </c>
      <c r="B4" s="4"/>
      <c r="C4" s="4"/>
      <c r="D4" s="4"/>
      <c r="E4" s="4"/>
      <c r="F4" s="4"/>
      <c r="G4" s="4"/>
      <c r="H4" s="4"/>
      <c r="I4" s="4"/>
    </row>
    <row r="5" spans="1:9" s="282" customFormat="1" ht="18.5">
      <c r="A5" s="281" t="s">
        <v>1127</v>
      </c>
    </row>
    <row r="6" spans="1:9" ht="14.5">
      <c r="A6" s="280" t="s">
        <v>1128</v>
      </c>
      <c r="B6" s="4"/>
      <c r="C6" s="4"/>
      <c r="D6" s="4"/>
      <c r="E6" s="4"/>
      <c r="F6" s="4"/>
      <c r="G6" s="4"/>
      <c r="H6" s="4"/>
      <c r="I6" s="4"/>
    </row>
    <row r="7" spans="1:9" ht="14.5">
      <c r="A7" s="280" t="s">
        <v>1129</v>
      </c>
      <c r="B7" s="4"/>
      <c r="C7" s="4"/>
      <c r="D7" s="4"/>
      <c r="E7" s="4"/>
      <c r="F7" s="4"/>
      <c r="G7" s="4"/>
      <c r="H7" s="4"/>
      <c r="I7" s="4"/>
    </row>
    <row r="8" spans="1:9" ht="15.75" customHeight="1">
      <c r="A8" s="495" t="s">
        <v>1130</v>
      </c>
      <c r="B8" s="282"/>
      <c r="C8" s="4"/>
      <c r="D8" s="4"/>
      <c r="E8" s="4"/>
      <c r="F8" s="4"/>
      <c r="G8" s="4"/>
      <c r="H8" s="4"/>
      <c r="I8" s="4"/>
    </row>
    <row r="9" spans="1:9" ht="15.75" customHeight="1">
      <c r="A9" s="753" t="s">
        <v>1131</v>
      </c>
      <c r="B9" s="753"/>
      <c r="C9" s="753"/>
      <c r="D9" s="753"/>
      <c r="E9" s="753"/>
      <c r="F9" s="753"/>
      <c r="G9" s="753"/>
      <c r="H9" s="753"/>
      <c r="I9" s="753"/>
    </row>
    <row r="10" spans="1:9" ht="14.5">
      <c r="A10" s="277" t="s">
        <v>1132</v>
      </c>
      <c r="B10" s="4"/>
      <c r="C10" s="4"/>
      <c r="D10" s="4"/>
      <c r="E10" s="4"/>
      <c r="F10" s="4"/>
      <c r="G10" s="4"/>
      <c r="H10" s="4"/>
      <c r="I10" s="4"/>
    </row>
    <row r="11" spans="1:9" ht="18.5">
      <c r="A11" s="281" t="s">
        <v>1133</v>
      </c>
      <c r="B11" s="4"/>
      <c r="C11" s="4"/>
      <c r="D11" s="4"/>
      <c r="E11" s="4"/>
      <c r="F11" s="4"/>
      <c r="G11" s="4"/>
      <c r="H11" s="4"/>
      <c r="I11" s="4"/>
    </row>
    <row r="12" spans="1:9" ht="14.5">
      <c r="A12" s="277" t="s">
        <v>1134</v>
      </c>
      <c r="B12" s="4"/>
      <c r="C12" s="4"/>
      <c r="D12" s="4"/>
      <c r="E12" s="4"/>
      <c r="F12" s="4"/>
      <c r="G12" s="4"/>
      <c r="H12" s="4"/>
      <c r="I12" s="4"/>
    </row>
    <row r="13" spans="1:9" ht="14.5">
      <c r="A13" s="277" t="s">
        <v>1135</v>
      </c>
      <c r="B13" s="4"/>
      <c r="C13" s="4"/>
      <c r="D13" s="4"/>
      <c r="E13" s="4"/>
      <c r="F13" s="4"/>
      <c r="G13" s="4"/>
      <c r="H13" s="4"/>
      <c r="I13" s="4"/>
    </row>
    <row r="14" spans="1:9" s="282" customFormat="1" ht="18.5">
      <c r="A14" s="283" t="s">
        <v>1136</v>
      </c>
    </row>
    <row r="15" spans="1:9" ht="18.5">
      <c r="A15" s="283" t="s">
        <v>1137</v>
      </c>
      <c r="B15" s="4"/>
      <c r="C15" s="4"/>
      <c r="D15" s="4"/>
      <c r="E15" s="4"/>
      <c r="F15" s="4"/>
      <c r="G15" s="4"/>
      <c r="H15" s="4"/>
      <c r="I15" s="4"/>
    </row>
    <row r="16" spans="1:9" ht="18">
      <c r="A16" s="496" t="s">
        <v>1138</v>
      </c>
      <c r="B16" s="4"/>
      <c r="C16" s="4"/>
      <c r="D16" s="4"/>
      <c r="E16" s="4"/>
      <c r="F16" s="4"/>
      <c r="G16" s="4"/>
      <c r="H16" s="4"/>
      <c r="I16" s="4"/>
    </row>
    <row r="17" spans="1:9" ht="18">
      <c r="A17" s="496" t="s">
        <v>1139</v>
      </c>
      <c r="B17" s="4"/>
      <c r="C17" s="4"/>
      <c r="D17" s="4"/>
      <c r="E17" s="4"/>
      <c r="F17" s="4"/>
      <c r="G17" s="4"/>
      <c r="H17" s="4"/>
      <c r="I17" s="4"/>
    </row>
    <row r="18" spans="1:9" ht="14.5">
      <c r="A18" s="497" t="s">
        <v>1140</v>
      </c>
      <c r="B18" s="4"/>
      <c r="C18" s="4"/>
      <c r="D18" s="4"/>
      <c r="E18" s="4"/>
      <c r="F18" s="4"/>
      <c r="G18" s="4"/>
      <c r="H18" s="4"/>
      <c r="I18" s="4"/>
    </row>
    <row r="19" spans="1:9" ht="14.5">
      <c r="A19" s="497" t="s">
        <v>1141</v>
      </c>
      <c r="B19" s="4"/>
      <c r="C19" s="4"/>
      <c r="D19" s="4"/>
      <c r="E19" s="4"/>
      <c r="F19" s="4"/>
      <c r="G19" s="4"/>
      <c r="H19" s="4"/>
      <c r="I19" s="4"/>
    </row>
    <row r="20" spans="1:9" ht="14.5">
      <c r="A20" s="280" t="s">
        <v>1142</v>
      </c>
      <c r="B20" s="4"/>
      <c r="C20" s="4"/>
      <c r="D20" s="4"/>
      <c r="E20" s="4"/>
      <c r="F20" s="4"/>
      <c r="G20" s="4"/>
      <c r="H20" s="4"/>
      <c r="I20" s="4"/>
    </row>
    <row r="21" spans="1:9" ht="14.5">
      <c r="A21" s="280" t="s">
        <v>1143</v>
      </c>
      <c r="B21" s="4"/>
      <c r="C21" s="4"/>
      <c r="D21" s="4"/>
      <c r="E21" s="4"/>
      <c r="F21" s="4"/>
      <c r="G21" s="4"/>
      <c r="H21" s="4"/>
      <c r="I21" s="4"/>
    </row>
    <row r="22" spans="1:9" ht="14.5">
      <c r="A22" s="280" t="s">
        <v>1144</v>
      </c>
      <c r="B22" s="4"/>
      <c r="C22" s="4"/>
      <c r="D22" s="4"/>
      <c r="E22" s="4"/>
      <c r="F22" s="4"/>
      <c r="G22" s="4"/>
      <c r="H22" s="4"/>
      <c r="I22" s="4"/>
    </row>
    <row r="23" spans="1:9" ht="14.5">
      <c r="A23" s="280" t="s">
        <v>1145</v>
      </c>
      <c r="B23" s="4"/>
      <c r="C23" s="4"/>
      <c r="D23" s="4"/>
      <c r="E23" s="4"/>
      <c r="F23" s="4"/>
      <c r="G23" s="4"/>
      <c r="H23" s="4"/>
      <c r="I23" s="4"/>
    </row>
    <row r="24" spans="1:9" s="286" customFormat="1" ht="14.5">
      <c r="A24" s="285" t="s">
        <v>1146</v>
      </c>
    </row>
    <row r="25" spans="1:9" s="279" customFormat="1" ht="14.5">
      <c r="A25" s="284" t="s">
        <v>1147</v>
      </c>
      <c r="B25" s="498"/>
      <c r="C25" s="498"/>
      <c r="D25" s="498"/>
      <c r="E25" s="498"/>
      <c r="F25" s="498"/>
      <c r="G25" s="498"/>
      <c r="H25" s="498"/>
      <c r="I25" s="498"/>
    </row>
    <row r="26" spans="1:9">
      <c r="A26" s="278" t="s">
        <v>1148</v>
      </c>
      <c r="B26" s="4"/>
      <c r="C26" s="4"/>
      <c r="D26" s="4"/>
      <c r="E26" s="4"/>
      <c r="F26" s="4"/>
      <c r="G26" s="4"/>
      <c r="H26" s="4"/>
      <c r="I26" s="4"/>
    </row>
    <row r="27" spans="1:9">
      <c r="A27" s="278" t="s">
        <v>1123</v>
      </c>
      <c r="B27" s="4"/>
      <c r="C27" s="4"/>
      <c r="D27" s="4"/>
      <c r="E27" s="4"/>
      <c r="F27" s="4"/>
      <c r="G27" s="4"/>
      <c r="H27" s="4"/>
      <c r="I27" s="4"/>
    </row>
  </sheetData>
  <mergeCells count="1">
    <mergeCell ref="A9:I9"/>
  </mergeCells>
  <hyperlinks>
    <hyperlink ref="A26" r:id="rId1" display="http://www.ruukki.com/ukr/для-споживачів/news/news-details/21-11-2018-прийнято-новий-стандарт-дсту" xr:uid="{3B26B809-F7EC-42B6-8531-874F0C5CEE1B}"/>
    <hyperlink ref="A27" r:id="rId2" display="http://www.ruukki.com/ukr/для-споживачів/продукти/originalna-markirovka" xr:uid="{6E264774-BD89-41F0-BAD0-3FD1D3F30F0A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07D91CAAB1DC449D2B29F5A40C0969" ma:contentTypeVersion="8" ma:contentTypeDescription="Skapa ett nytt dokument." ma:contentTypeScope="" ma:versionID="6d4f9b70bf44ff73d5da92449be38514">
  <xsd:schema xmlns:xsd="http://www.w3.org/2001/XMLSchema" xmlns:xs="http://www.w3.org/2001/XMLSchema" xmlns:p="http://schemas.microsoft.com/office/2006/metadata/properties" xmlns:ns3="cd20ce2c-3277-430b-8862-39e1f9c07ee4" xmlns:ns4="95351215-ee14-4254-af5c-b0c7d3d8e60e" targetNamespace="http://schemas.microsoft.com/office/2006/metadata/properties" ma:root="true" ma:fieldsID="915d7209fd1aa663392dae9395596263" ns3:_="" ns4:_="">
    <xsd:import namespace="cd20ce2c-3277-430b-8862-39e1f9c07ee4"/>
    <xsd:import namespace="95351215-ee14-4254-af5c-b0c7d3d8e6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0ce2c-3277-430b-8862-39e1f9c07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51215-ee14-4254-af5c-b0c7d3d8e60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32583C-1BAB-4576-9A47-51CF62F2C8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20ce2c-3277-430b-8862-39e1f9c07ee4"/>
    <ds:schemaRef ds:uri="95351215-ee14-4254-af5c-b0c7d3d8e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0502F3-8194-4CEF-8B23-CF007032BE3B}">
  <ds:schemaRefs>
    <ds:schemaRef ds:uri="cd20ce2c-3277-430b-8862-39e1f9c07ee4"/>
    <ds:schemaRef ds:uri="http://purl.org/dc/dcmitype/"/>
    <ds:schemaRef ds:uri="95351215-ee14-4254-af5c-b0c7d3d8e60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147F36E-F5E5-4044-A76A-B5B04D9CA10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cc6f684-1619-49fb-be6f-9a9d9afe38eb}" enabled="0" method="" siteId="{7cc6f684-1619-49fb-be6f-9a9d9afe38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Roofing</vt:lpstr>
      <vt:lpstr> RWS Siba Tech</vt:lpstr>
      <vt:lpstr>SIBA MODERN</vt:lpstr>
      <vt:lpstr>Елементи безпеки  PIRISteel</vt:lpstr>
      <vt:lpstr>Спец планки та Plannja</vt:lpstr>
      <vt:lpstr>0,7 S280GD+275</vt:lpstr>
      <vt:lpstr>Гарантії</vt:lpstr>
      <vt:lpstr>ДСТУ 8802-2018</vt:lpstr>
      <vt:lpstr>Roofing!Print_Area</vt:lpstr>
      <vt:lpstr>'Спец планки та Plannja'!Print_Area</vt:lpstr>
    </vt:vector>
  </TitlesOfParts>
  <Manager/>
  <Company>Rautaruukki Oyj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Local</dc:creator>
  <cp:keywords/>
  <dc:description/>
  <cp:lastModifiedBy>Kucherenko, Oksana</cp:lastModifiedBy>
  <cp:revision/>
  <dcterms:created xsi:type="dcterms:W3CDTF">2000-04-03T06:38:12Z</dcterms:created>
  <dcterms:modified xsi:type="dcterms:W3CDTF">2026-03-17T13:04:25Z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lassification">
    <vt:lpwstr>public</vt:lpwstr>
  </property>
  <property fmtid="{D5CDD505-2E9C-101B-9397-08002B2CF9AE}" pid="4" name="ContentTypeId">
    <vt:lpwstr>0x010100D307D91CAAB1DC449D2B29F5A40C0969</vt:lpwstr>
  </property>
</Properties>
</file>