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vladislav_shapkin_ruukki_com/Documents/Documents/2025/Prices/"/>
    </mc:Choice>
  </mc:AlternateContent>
  <xr:revisionPtr revIDLastSave="115" documentId="8_{6B67D99D-CE34-48D0-A13A-80C8977F5304}" xr6:coauthVersionLast="47" xr6:coauthVersionMax="47" xr10:uidLastSave="{8437D6DC-E3BD-4964-9A13-BD9D1D0D35A1}"/>
  <bookViews>
    <workbookView xWindow="-120" yWindow="-120" windowWidth="38640" windowHeight="21120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 та Plannja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Roofing!$B$1:$I$756</definedName>
    <definedName name="_xlnm.Print_Area" localSheetId="3">#REF!</definedName>
    <definedName name="_xlnm.Print_Area" localSheetId="4">'Спец планки та Plannja'!$B$1:$I$155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 refMode="R1C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0" i="49" l="1"/>
  <c r="H662" i="49"/>
  <c r="H524" i="49"/>
  <c r="H516" i="49"/>
  <c r="H500" i="49"/>
  <c r="H91" i="49"/>
  <c r="H353" i="49"/>
  <c r="H346" i="49"/>
  <c r="H337" i="49"/>
  <c r="H330" i="49"/>
  <c r="H323" i="49"/>
  <c r="H316" i="49"/>
  <c r="H90" i="49"/>
  <c r="H84" i="49"/>
  <c r="H77" i="49"/>
  <c r="H291" i="49"/>
  <c r="H299" i="49"/>
  <c r="H281" i="49"/>
  <c r="H147" i="49"/>
  <c r="H521" i="49"/>
  <c r="H522" i="49"/>
  <c r="H523" i="49"/>
  <c r="H515" i="49"/>
  <c r="H507" i="49"/>
  <c r="H241" i="49"/>
  <c r="H255" i="49"/>
  <c r="H248" i="49"/>
  <c r="H234" i="49"/>
  <c r="H227" i="49"/>
  <c r="H206" i="49"/>
  <c r="H199" i="49"/>
  <c r="H184" i="49"/>
  <c r="H350" i="49" l="1"/>
  <c r="H351" i="49"/>
  <c r="H352" i="49"/>
  <c r="H343" i="49"/>
  <c r="H344" i="49"/>
  <c r="H345" i="49"/>
  <c r="H334" i="49"/>
  <c r="H335" i="49"/>
  <c r="H336" i="49"/>
  <c r="H327" i="49"/>
  <c r="H328" i="49"/>
  <c r="H329" i="49"/>
  <c r="H320" i="49"/>
  <c r="H321" i="49"/>
  <c r="H322" i="49"/>
  <c r="H313" i="49"/>
  <c r="H314" i="49"/>
  <c r="H315" i="49"/>
  <c r="H145" i="49"/>
  <c r="H146" i="49"/>
  <c r="H144" i="49"/>
  <c r="H143" i="49"/>
  <c r="H142" i="49"/>
  <c r="H141" i="49"/>
  <c r="H89" i="49" l="1"/>
  <c r="H88" i="49"/>
  <c r="H87" i="49"/>
  <c r="H86" i="49"/>
  <c r="H94" i="49"/>
  <c r="H95" i="49"/>
  <c r="H96" i="49"/>
  <c r="H97" i="49"/>
  <c r="J487" i="49"/>
  <c r="J488" i="49"/>
  <c r="J489" i="49"/>
  <c r="J490" i="49"/>
  <c r="J491" i="49"/>
  <c r="J492" i="49"/>
  <c r="J493" i="49"/>
  <c r="H173" i="49"/>
  <c r="H172" i="49"/>
  <c r="H171" i="49"/>
  <c r="H170" i="49"/>
  <c r="H169" i="49"/>
  <c r="H168" i="49"/>
  <c r="H167" i="49"/>
  <c r="H166" i="49"/>
  <c r="H165" i="49"/>
  <c r="H164" i="49"/>
  <c r="H163" i="49"/>
  <c r="H162" i="49"/>
  <c r="H161" i="49"/>
  <c r="H160" i="49"/>
  <c r="H159" i="49"/>
  <c r="H158" i="49"/>
  <c r="H276" i="49"/>
  <c r="H277" i="49"/>
  <c r="H278" i="49"/>
  <c r="H279" i="49"/>
  <c r="H280" i="49"/>
  <c r="H275" i="49"/>
  <c r="H212" i="49"/>
  <c r="H211" i="49"/>
  <c r="H210" i="49"/>
  <c r="H209" i="49"/>
  <c r="H208" i="49"/>
  <c r="H207" i="49"/>
  <c r="H203" i="49"/>
  <c r="H204" i="49"/>
  <c r="H205" i="49"/>
  <c r="H214" i="49"/>
  <c r="H215" i="49"/>
  <c r="H216" i="49"/>
  <c r="H217" i="49"/>
  <c r="H378" i="49"/>
  <c r="H374" i="49"/>
  <c r="H370" i="49"/>
  <c r="H366" i="49"/>
  <c r="H362" i="49"/>
  <c r="H101" i="49"/>
  <c r="H100" i="49"/>
  <c r="H413" i="49"/>
  <c r="H520" i="49" l="1"/>
  <c r="H519" i="49"/>
  <c r="H518" i="49"/>
  <c r="H517" i="49"/>
  <c r="H600" i="49"/>
  <c r="H154" i="49"/>
  <c r="H1" i="59"/>
  <c r="G10" i="59" s="1"/>
  <c r="G1" i="61"/>
  <c r="H700" i="49"/>
  <c r="H292" i="49"/>
  <c r="H401" i="49"/>
  <c r="H402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492" i="49"/>
  <c r="H491" i="49"/>
  <c r="H490" i="49"/>
  <c r="H489" i="49"/>
  <c r="H488" i="49"/>
  <c r="H487" i="49"/>
  <c r="H583" i="49" l="1"/>
  <c r="H192" i="49" l="1"/>
  <c r="H190" i="49"/>
  <c r="H191" i="49" l="1"/>
  <c r="H189" i="49"/>
  <c r="H596" i="49" l="1"/>
  <c r="H720" i="49" l="1"/>
  <c r="H409" i="49" l="1"/>
  <c r="H410" i="49"/>
  <c r="H128" i="49" l="1"/>
  <c r="H150" i="49" l="1"/>
  <c r="H152" i="49"/>
  <c r="H153" i="49"/>
  <c r="H151" i="49"/>
  <c r="H149" i="49"/>
  <c r="H148" i="49"/>
  <c r="H716" i="49" l="1"/>
  <c r="H717" i="49"/>
  <c r="H718" i="49"/>
  <c r="H719" i="49"/>
  <c r="H721" i="49"/>
  <c r="H722" i="49"/>
  <c r="H723" i="49"/>
  <c r="H724" i="49"/>
  <c r="H725" i="49"/>
  <c r="H697" i="49"/>
  <c r="H698" i="49"/>
  <c r="H699" i="49"/>
  <c r="H701" i="49"/>
  <c r="H726" i="49"/>
  <c r="H727" i="49"/>
  <c r="H728" i="49"/>
  <c r="H729" i="49"/>
  <c r="H730" i="49"/>
  <c r="H702" i="49"/>
  <c r="H703" i="49"/>
  <c r="H704" i="49"/>
  <c r="H705" i="49"/>
  <c r="H706" i="49"/>
  <c r="H707" i="49"/>
  <c r="H708" i="49"/>
  <c r="H709" i="49"/>
  <c r="H710" i="49"/>
  <c r="H711" i="49"/>
  <c r="H712" i="49"/>
  <c r="H713" i="49"/>
  <c r="H714" i="49"/>
  <c r="H715" i="49"/>
  <c r="G451" i="49" l="1"/>
  <c r="H297" i="49" l="1"/>
  <c r="H298" i="49"/>
  <c r="H296" i="49"/>
  <c r="H295" i="49"/>
  <c r="H293" i="49"/>
  <c r="H294" i="49"/>
  <c r="H98" i="49"/>
  <c r="H51" i="50" l="1"/>
  <c r="H420" i="49" l="1"/>
  <c r="H219" i="49" l="1"/>
  <c r="H218" i="49"/>
  <c r="H202" i="49"/>
  <c r="H201" i="49"/>
  <c r="H200" i="49"/>
  <c r="H738" i="49" l="1"/>
  <c r="H742" i="49"/>
  <c r="H746" i="49"/>
  <c r="H750" i="49"/>
  <c r="H752" i="49"/>
  <c r="H408" i="49"/>
  <c r="H389" i="49"/>
  <c r="H390" i="49"/>
  <c r="H391" i="49"/>
  <c r="H392" i="49"/>
  <c r="H393" i="49"/>
  <c r="H394" i="49"/>
  <c r="H395" i="49"/>
  <c r="H388" i="49"/>
  <c r="H103" i="49"/>
  <c r="H104" i="49"/>
  <c r="H102" i="49"/>
  <c r="H399" i="49"/>
  <c r="H415" i="49"/>
  <c r="D22" i="50"/>
  <c r="H68" i="49"/>
  <c r="H67" i="49"/>
  <c r="H66" i="49"/>
  <c r="H140" i="49"/>
  <c r="H139" i="49"/>
  <c r="H138" i="49"/>
  <c r="H137" i="49"/>
  <c r="I36" i="50"/>
  <c r="H354" i="49"/>
  <c r="H127" i="49"/>
  <c r="H129" i="49"/>
  <c r="H130" i="49"/>
  <c r="H131" i="49"/>
  <c r="H132" i="49"/>
  <c r="H133" i="49"/>
  <c r="H134" i="49"/>
  <c r="H135" i="49"/>
  <c r="H136" i="49"/>
  <c r="H556" i="49"/>
  <c r="H557" i="49"/>
  <c r="H348" i="49"/>
  <c r="H338" i="49"/>
  <c r="H341" i="49"/>
  <c r="H311" i="49"/>
  <c r="H312" i="49"/>
  <c r="H326" i="49"/>
  <c r="H325" i="49"/>
  <c r="H339" i="49"/>
  <c r="H342" i="49"/>
  <c r="H349" i="49"/>
  <c r="H319" i="49"/>
  <c r="H333" i="49"/>
  <c r="H332" i="49"/>
  <c r="H318" i="49"/>
  <c r="H70" i="49"/>
  <c r="H254" i="49"/>
  <c r="H253" i="49"/>
  <c r="H252" i="49"/>
  <c r="H251" i="49"/>
  <c r="H250" i="49"/>
  <c r="H249" i="49"/>
  <c r="H379" i="49"/>
  <c r="H375" i="49"/>
  <c r="H371" i="49"/>
  <c r="H367" i="49"/>
  <c r="H363" i="49"/>
  <c r="H689" i="49"/>
  <c r="H99" i="49"/>
  <c r="H671" i="49"/>
  <c r="H653" i="49"/>
  <c r="B638" i="49"/>
  <c r="B533" i="49"/>
  <c r="B535" i="49"/>
  <c r="H82" i="49"/>
  <c r="H548" i="49"/>
  <c r="H76" i="49"/>
  <c r="H73" i="49"/>
  <c r="H72" i="49"/>
  <c r="H270" i="49"/>
  <c r="H269" i="49"/>
  <c r="H267" i="49"/>
  <c r="H178" i="49"/>
  <c r="H406" i="49"/>
  <c r="H400" i="49"/>
  <c r="E187" i="49"/>
  <c r="B534" i="49"/>
  <c r="B536" i="49"/>
  <c r="H568" i="49"/>
  <c r="H564" i="49"/>
  <c r="H565" i="49"/>
  <c r="H566" i="49"/>
  <c r="H567" i="49"/>
  <c r="H563" i="49"/>
  <c r="H562" i="49"/>
  <c r="H595" i="49"/>
  <c r="H616" i="49"/>
  <c r="H614" i="49"/>
  <c r="H629" i="49"/>
  <c r="H630" i="49"/>
  <c r="H628" i="49"/>
  <c r="H636" i="49"/>
  <c r="H635" i="49"/>
  <c r="H634" i="49"/>
  <c r="H633" i="49"/>
  <c r="H632" i="49"/>
  <c r="H631" i="49"/>
  <c r="H644" i="49"/>
  <c r="H543" i="49"/>
  <c r="H544" i="49"/>
  <c r="H549" i="49"/>
  <c r="H550" i="49"/>
  <c r="H290" i="49"/>
  <c r="H289" i="49"/>
  <c r="H288" i="49"/>
  <c r="H287" i="49"/>
  <c r="H286" i="49"/>
  <c r="H510" i="49"/>
  <c r="H511" i="49"/>
  <c r="H512" i="49"/>
  <c r="H513" i="49"/>
  <c r="H514" i="49"/>
  <c r="H494" i="49"/>
  <c r="H495" i="49"/>
  <c r="H496" i="49"/>
  <c r="H497" i="49"/>
  <c r="H498" i="49"/>
  <c r="H499" i="49"/>
  <c r="H502" i="49"/>
  <c r="H503" i="49"/>
  <c r="H504" i="49"/>
  <c r="H505" i="49"/>
  <c r="H506" i="49"/>
  <c r="H63" i="49"/>
  <c r="H64" i="49"/>
  <c r="H79" i="49"/>
  <c r="H80" i="49"/>
  <c r="H81" i="49"/>
  <c r="H83" i="49"/>
  <c r="H187" i="49"/>
  <c r="H622" i="49"/>
  <c r="H621" i="49"/>
  <c r="H620" i="49"/>
  <c r="H619" i="49"/>
  <c r="H618" i="49"/>
  <c r="H617" i="49"/>
  <c r="H615" i="49"/>
  <c r="H603" i="49"/>
  <c r="H602" i="49"/>
  <c r="H601" i="49"/>
  <c r="H599" i="49"/>
  <c r="H598" i="49"/>
  <c r="H597" i="49"/>
  <c r="H594" i="49"/>
  <c r="H585" i="49"/>
  <c r="H584" i="49"/>
  <c r="H582" i="49"/>
  <c r="H581" i="49"/>
  <c r="H580" i="49"/>
  <c r="H579" i="49"/>
  <c r="H578" i="49"/>
  <c r="H577" i="49"/>
  <c r="H576" i="49"/>
  <c r="H575" i="49"/>
  <c r="H555" i="49"/>
  <c r="H554" i="49"/>
  <c r="H553" i="49"/>
  <c r="H552" i="49"/>
  <c r="H551" i="49"/>
  <c r="H547" i="49"/>
  <c r="H546" i="49"/>
  <c r="H545" i="49"/>
  <c r="H501" i="49"/>
  <c r="H509" i="49"/>
  <c r="H460" i="49"/>
  <c r="H456" i="49"/>
  <c r="H452" i="49"/>
  <c r="H445" i="49"/>
  <c r="H442" i="49"/>
  <c r="H441" i="49"/>
  <c r="H437" i="49"/>
  <c r="H433" i="49"/>
  <c r="H429" i="49"/>
  <c r="H414" i="49"/>
  <c r="H405" i="49"/>
  <c r="H347" i="49"/>
  <c r="H340" i="49"/>
  <c r="H331" i="49"/>
  <c r="H324" i="49"/>
  <c r="H317" i="49"/>
  <c r="H310" i="49"/>
  <c r="H245" i="49"/>
  <c r="H246" i="49"/>
  <c r="H239" i="49"/>
  <c r="H240" i="49"/>
  <c r="H232" i="49"/>
  <c r="H233" i="49"/>
  <c r="H225" i="49"/>
  <c r="H226" i="49"/>
  <c r="H197" i="49"/>
  <c r="H198" i="49"/>
  <c r="H185" i="49"/>
  <c r="H186" i="49"/>
  <c r="H188" i="49"/>
  <c r="H193" i="49"/>
  <c r="H194" i="49"/>
  <c r="H195" i="49"/>
  <c r="H196" i="49"/>
  <c r="H221" i="49"/>
  <c r="H222" i="49"/>
  <c r="H223" i="49"/>
  <c r="H224" i="49"/>
  <c r="H228" i="49"/>
  <c r="H229" i="49"/>
  <c r="H230" i="49"/>
  <c r="H231" i="49"/>
  <c r="H235" i="49"/>
  <c r="H236" i="49"/>
  <c r="H237" i="49"/>
  <c r="H238" i="49"/>
  <c r="H242" i="49"/>
  <c r="H243" i="49"/>
  <c r="H244" i="49"/>
  <c r="H247" i="49"/>
  <c r="H256" i="49"/>
  <c r="H259" i="49"/>
  <c r="H262" i="49"/>
  <c r="H264" i="49"/>
  <c r="H285" i="49"/>
  <c r="H182" i="49"/>
  <c r="H179" i="49"/>
  <c r="H180" i="49"/>
  <c r="H181" i="49"/>
  <c r="H183" i="49"/>
  <c r="H62" i="49"/>
  <c r="H78" i="49"/>
  <c r="H71" i="49"/>
  <c r="H75" i="49"/>
  <c r="I117" i="50" l="1"/>
  <c r="I118" i="50"/>
  <c r="I146" i="50"/>
  <c r="I154" i="50"/>
  <c r="I150" i="50"/>
  <c r="I142" i="50"/>
  <c r="I143" i="50"/>
  <c r="I141" i="50"/>
  <c r="I57" i="50"/>
  <c r="I144" i="50"/>
  <c r="I152" i="50"/>
  <c r="I114" i="50"/>
  <c r="I115" i="50"/>
  <c r="I149" i="50"/>
  <c r="I113" i="50"/>
  <c r="I60" i="50"/>
  <c r="I151" i="50"/>
  <c r="I145" i="50"/>
  <c r="I45" i="50"/>
  <c r="I61" i="50"/>
  <c r="I148" i="50"/>
  <c r="I63" i="50"/>
  <c r="I147" i="50"/>
  <c r="I52" i="50"/>
  <c r="I62" i="50"/>
  <c r="I47" i="50"/>
  <c r="I116" i="50"/>
  <c r="I53" i="50"/>
  <c r="I153" i="50"/>
  <c r="I46" i="50"/>
  <c r="I44" i="50"/>
  <c r="I54" i="50"/>
  <c r="I64" i="50"/>
  <c r="I43" i="50"/>
  <c r="I155" i="50"/>
  <c r="I55" i="50"/>
  <c r="I65" i="50"/>
  <c r="I56" i="50"/>
  <c r="I140" i="50"/>
  <c r="I42" i="50"/>
</calcChain>
</file>

<file path=xl/sharedStrings.xml><?xml version="1.0" encoding="utf-8"?>
<sst xmlns="http://schemas.openxmlformats.org/spreadsheetml/2006/main" count="2716" uniqueCount="1368">
  <si>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</si>
  <si>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</si>
  <si>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</si>
  <si>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</si>
  <si>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</si>
  <si>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</si>
  <si>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</si>
  <si>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</si>
  <si>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</si>
  <si>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</si>
  <si>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</si>
  <si>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</si>
  <si>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</si>
  <si>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</si>
  <si>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</si>
  <si>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</si>
  <si>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</si>
  <si>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</si>
  <si>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</si>
  <si>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</si>
  <si>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</si>
  <si>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</si>
  <si>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</si>
  <si>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</si>
  <si>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</si>
  <si>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</si>
  <si>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</si>
  <si>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</si>
  <si>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</si>
  <si>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</si>
  <si>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</si>
  <si>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</si>
  <si>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</si>
  <si>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</si>
  <si>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</si>
  <si>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</si>
  <si>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</si>
  <si>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</si>
  <si>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</si>
  <si>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</si>
  <si>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</si>
  <si>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</si>
  <si>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</si>
  <si>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</si>
  <si>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</si>
  <si>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</si>
  <si>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</si>
  <si>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</si>
  <si>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</si>
  <si>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</si>
  <si>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</si>
  <si>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</si>
  <si>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</si>
  <si>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</si>
  <si>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</si>
  <si>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</si>
  <si>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</si>
  <si>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</si>
  <si>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</si>
  <si>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</si>
  <si>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</si>
  <si>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</si>
  <si>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</si>
  <si>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</si>
  <si>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</si>
  <si>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</si>
  <si>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</si>
  <si>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</si>
  <si>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</si>
  <si>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</si>
  <si>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</si>
  <si>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</si>
  <si>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</si>
  <si>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</si>
  <si>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</si>
  <si>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</si>
  <si>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</si>
  <si>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</si>
  <si>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</si>
  <si>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</si>
  <si>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</si>
  <si>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</si>
  <si>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</si>
  <si>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</si>
  <si>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</si>
  <si>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</si>
  <si>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</si>
  <si>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</si>
  <si>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</si>
  <si>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</si>
  <si>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</si>
  <si>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</si>
  <si>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</si>
  <si>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</si>
  <si>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</si>
  <si>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</si>
  <si>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</si>
  <si>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</si>
  <si>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</si>
  <si>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</si>
  <si>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</si>
  <si>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</si>
  <si>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</si>
  <si>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</si>
  <si>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</si>
  <si>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</si>
  <si>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</si>
  <si>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</si>
  <si>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</si>
  <si>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</si>
  <si>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</si>
  <si>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</si>
  <si>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</si>
  <si>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</si>
  <si>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</si>
  <si>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</si>
  <si>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</si>
  <si>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</si>
  <si>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</si>
  <si>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</si>
  <si>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</si>
  <si>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</si>
  <si>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</si>
  <si>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</si>
  <si>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</si>
  <si>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</si>
  <si>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</si>
  <si>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</si>
  <si>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</si>
  <si>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</si>
  <si>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</si>
  <si>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</si>
  <si>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</si>
  <si>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</si>
  <si>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</si>
  <si>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</si>
  <si>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</si>
  <si>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</si>
  <si>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</si>
  <si>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</si>
  <si>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</si>
  <si>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</si>
  <si>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</si>
  <si>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</si>
  <si>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</si>
  <si>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</si>
  <si>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</si>
  <si>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</si>
  <si>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</si>
  <si>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</si>
  <si>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</si>
  <si>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</si>
  <si>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</si>
  <si>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</si>
  <si>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</si>
  <si>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</si>
  <si>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</si>
  <si>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</si>
  <si>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</si>
  <si>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</si>
  <si>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</si>
  <si>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</si>
  <si>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</si>
  <si>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</si>
  <si>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</si>
  <si>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</si>
  <si>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</si>
  <si>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</si>
  <si>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</si>
  <si>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</si>
  <si>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</si>
  <si>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</si>
  <si>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</si>
  <si>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</si>
  <si>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</si>
  <si>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</si>
  <si>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</si>
  <si>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</si>
  <si>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</si>
  <si>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</si>
  <si>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</si>
  <si>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</si>
  <si>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</si>
  <si>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</si>
  <si>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</si>
  <si>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</si>
  <si>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</si>
  <si>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</si>
  <si>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</si>
  <si>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</si>
  <si>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</si>
  <si>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</si>
  <si>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</si>
  <si>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</si>
  <si>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</si>
  <si>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</si>
  <si>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</si>
  <si>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</si>
  <si>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</si>
  <si>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</si>
  <si>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</si>
  <si>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</si>
  <si>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</si>
  <si>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</si>
  <si>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</si>
  <si>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</si>
  <si>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</si>
  <si>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</si>
  <si>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</si>
  <si>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</si>
  <si>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</si>
  <si>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</si>
  <si>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</si>
  <si>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</si>
  <si>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</si>
  <si>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</si>
  <si>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</si>
  <si>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</si>
  <si>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</si>
  <si>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</si>
  <si>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</si>
  <si>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</si>
  <si>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</si>
  <si>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</si>
  <si>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</si>
  <si>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</si>
  <si>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</si>
  <si>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</si>
  <si>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</si>
  <si>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</si>
  <si>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</si>
  <si>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</si>
  <si>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</si>
  <si>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</si>
  <si>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</si>
  <si>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</si>
  <si>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</si>
  <si>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</si>
  <si>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</si>
  <si>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</si>
  <si>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</si>
  <si>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</si>
  <si>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</si>
  <si>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</si>
  <si>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</si>
  <si>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</si>
  <si>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</si>
  <si>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</si>
  <si>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</si>
  <si>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</si>
  <si>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</si>
  <si>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</si>
  <si>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</si>
  <si>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</si>
  <si>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</si>
  <si>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</si>
  <si>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</si>
  <si>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</si>
  <si>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</si>
  <si>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</si>
  <si>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</si>
  <si>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</si>
  <si>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</si>
  <si>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</si>
  <si>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</si>
  <si>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</si>
  <si>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</si>
  <si>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</si>
  <si>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</si>
  <si>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</si>
  <si>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</si>
  <si>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</si>
  <si>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</si>
  <si>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</si>
  <si>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</si>
  <si>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</si>
  <si>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</si>
  <si>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</si>
  <si>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</si>
  <si>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</si>
  <si>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</si>
  <si>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</si>
  <si>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</si>
  <si>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</si>
  <si>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</si>
  <si>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</si>
  <si>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</si>
  <si>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</si>
  <si>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</si>
  <si>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</si>
  <si>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</si>
  <si>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</si>
  <si>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</si>
  <si>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</si>
  <si>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</si>
  <si>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</si>
  <si>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</si>
  <si>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</si>
  <si>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</si>
  <si>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</si>
  <si>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</si>
  <si>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</si>
  <si>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</si>
  <si>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</si>
  <si>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</si>
  <si>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</si>
  <si>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</si>
  <si>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</si>
  <si>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</si>
  <si>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</si>
  <si>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</si>
  <si>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</si>
  <si>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</si>
  <si>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</si>
  <si>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</si>
  <si>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</si>
  <si>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</si>
  <si>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</si>
  <si>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</si>
  <si>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</si>
  <si>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</si>
  <si>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</si>
  <si>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</si>
  <si>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</si>
  <si>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</si>
  <si>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</si>
  <si>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</si>
  <si>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</si>
  <si>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</si>
  <si>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</si>
  <si>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</si>
  <si>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</si>
  <si>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</si>
  <si>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</si>
  <si>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</si>
  <si>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</si>
  <si>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</si>
  <si>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</si>
  <si>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</si>
  <si>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</si>
  <si>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</si>
  <si>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</si>
  <si>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</si>
  <si>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</si>
  <si>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</si>
  <si>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</si>
  <si>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</si>
  <si>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</si>
  <si>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</si>
  <si>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</si>
  <si>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</si>
  <si>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</si>
  <si>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</si>
  <si>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</si>
  <si>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</si>
  <si>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</si>
  <si>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</si>
  <si>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</si>
  <si>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</si>
  <si>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</si>
  <si>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</si>
  <si>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</si>
  <si>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</si>
  <si>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</si>
  <si>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</si>
  <si>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</si>
  <si>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</si>
  <si>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</si>
  <si>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</si>
  <si>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</si>
  <si>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</si>
  <si>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</si>
  <si>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</si>
  <si>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</si>
  <si>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</si>
  <si>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</si>
  <si>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</si>
  <si>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</si>
  <si>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</si>
  <si>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</si>
  <si>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</si>
  <si>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</si>
  <si>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</si>
  <si>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</si>
  <si>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</si>
  <si>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</si>
  <si>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</si>
  <si>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</si>
  <si>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</si>
  <si>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</si>
  <si>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</si>
  <si>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</si>
  <si>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</si>
  <si>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</si>
  <si>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</si>
  <si>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</si>
  <si>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</si>
  <si>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</si>
  <si>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</si>
  <si>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</si>
  <si>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</si>
  <si>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</si>
  <si>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</si>
  <si>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</si>
  <si>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</si>
  <si>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</si>
  <si>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</si>
  <si>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</si>
  <si>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</si>
  <si>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</si>
  <si>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</si>
  <si>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</si>
  <si>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</si>
  <si>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</si>
  <si>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</si>
  <si>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</si>
  <si>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</si>
  <si>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</si>
  <si>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</si>
  <si>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</si>
  <si>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</si>
  <si>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</si>
  <si>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</si>
  <si>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</si>
  <si>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</si>
  <si>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</si>
  <si>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</si>
  <si>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</si>
  <si>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</si>
  <si>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</si>
  <si>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</si>
  <si>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</si>
  <si>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</si>
  <si>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</si>
  <si>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</si>
  <si>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</si>
  <si>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</si>
  <si>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</si>
  <si>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</si>
  <si>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</si>
  <si>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</si>
  <si>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</si>
  <si>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</si>
  <si>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</si>
  <si>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</si>
  <si>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</si>
  <si>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</si>
  <si>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</si>
  <si>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</si>
  <si>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</si>
  <si>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</si>
  <si>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</si>
  <si>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</si>
  <si>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</si>
  <si>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</si>
  <si>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</si>
  <si>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</si>
  <si>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</si>
  <si>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</si>
  <si>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</si>
  <si>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</si>
  <si>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</si>
  <si>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</si>
  <si>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</si>
  <si>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</si>
  <si>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</si>
  <si>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</si>
  <si>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</si>
  <si>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</si>
  <si>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</si>
  <si>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</si>
  <si>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</si>
  <si>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</si>
  <si>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</si>
  <si>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</si>
  <si>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</si>
  <si>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</si>
  <si>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</si>
  <si>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</si>
  <si>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</si>
  <si>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</si>
  <si>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</si>
  <si>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</si>
  <si>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</si>
  <si>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</si>
  <si>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</si>
  <si>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</si>
  <si>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</si>
  <si>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</si>
  <si>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</si>
  <si>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</si>
  <si>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</si>
  <si>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</si>
  <si>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</si>
  <si>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</si>
  <si>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</si>
  <si>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</si>
  <si>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</si>
  <si>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</si>
  <si>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</si>
  <si>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</si>
  <si>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</si>
  <si>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</si>
  <si>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</si>
  <si>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</si>
  <si>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</si>
  <si>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</si>
  <si>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</si>
  <si>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</si>
  <si>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</si>
  <si>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</si>
  <si>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</si>
  <si>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</si>
  <si>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</si>
  <si>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</si>
  <si>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</si>
  <si>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</si>
  <si>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</si>
  <si>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</si>
  <si>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</si>
  <si>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</si>
  <si>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</si>
  <si>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</si>
  <si>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</si>
  <si>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</si>
  <si>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</si>
  <si>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</si>
  <si>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</si>
  <si>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</si>
  <si>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</si>
  <si>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</si>
  <si>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</si>
  <si>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</si>
  <si>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</si>
  <si>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</si>
  <si>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</si>
  <si>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</si>
  <si>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</si>
  <si>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</si>
  <si>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</si>
  <si>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</si>
  <si>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</si>
  <si>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</si>
  <si>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</si>
  <si>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</si>
  <si>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</si>
  <si>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</si>
  <si>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</si>
  <si>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</si>
  <si>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</si>
  <si>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</si>
  <si>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</si>
  <si>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</si>
  <si>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</si>
  <si>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</si>
  <si>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</si>
  <si>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</si>
  <si>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</si>
  <si>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</si>
  <si>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</si>
  <si>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</si>
  <si>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</si>
  <si>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</si>
  <si>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</si>
  <si>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</si>
  <si>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</si>
  <si>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</si>
  <si>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</si>
  <si>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</si>
  <si>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</si>
  <si>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</si>
  <si>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</si>
  <si>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</si>
  <si>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</si>
  <si>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</si>
  <si>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</si>
  <si>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</si>
  <si>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</si>
  <si>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</si>
  <si>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</si>
  <si>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</si>
  <si>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</si>
  <si>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</si>
  <si>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</si>
  <si>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</si>
  <si>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</si>
  <si>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</si>
  <si>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</si>
  <si>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</si>
  <si>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</si>
  <si>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</si>
  <si>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</si>
  <si>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</si>
  <si>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</si>
  <si>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</si>
  <si>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</si>
  <si>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</si>
  <si>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</si>
  <si>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</si>
  <si>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</si>
  <si>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</si>
  <si>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</si>
  <si>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</si>
  <si>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</si>
  <si>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</si>
  <si>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</si>
  <si>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</si>
  <si>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</si>
  <si>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</si>
  <si>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</si>
  <si>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</si>
  <si>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</si>
  <si>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</si>
  <si>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</si>
  <si>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</si>
  <si>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</si>
  <si>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</si>
  <si>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</si>
  <si>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</si>
  <si>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</si>
  <si>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</si>
  <si>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</si>
  <si>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</si>
  <si>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</si>
  <si>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</si>
  <si>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</si>
  <si>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</si>
  <si>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</si>
  <si>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</si>
  <si>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</si>
  <si>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</si>
  <si>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</si>
  <si>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</si>
  <si>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</si>
  <si>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</si>
  <si>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</si>
  <si>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</si>
  <si>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</si>
  <si>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</si>
  <si>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</si>
  <si>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</si>
  <si>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</si>
  <si>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</si>
  <si>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</si>
  <si>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</si>
  <si>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</si>
  <si>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</si>
  <si>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</si>
  <si>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</si>
  <si>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</si>
  <si>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</si>
  <si>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</si>
  <si>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</si>
  <si>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</si>
  <si>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</si>
  <si>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</si>
  <si>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</si>
  <si>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</si>
  <si>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</si>
  <si>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</si>
  <si>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</si>
  <si>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</si>
  <si>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</si>
  <si>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</si>
  <si>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</si>
  <si>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</si>
  <si>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</si>
  <si>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</si>
  <si>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</si>
  <si>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</si>
  <si>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</si>
  <si>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</si>
  <si>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</si>
  <si>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</si>
  <si>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</si>
  <si>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</si>
  <si>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</si>
  <si>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</si>
  <si>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</si>
  <si>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</si>
  <si>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</si>
  <si>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</si>
  <si>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</si>
  <si>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</si>
  <si>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</si>
  <si>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</si>
  <si>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</si>
  <si>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</si>
  <si>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</si>
  <si>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</si>
  <si>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</si>
  <si>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</si>
  <si>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</si>
  <si>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</si>
  <si>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</si>
  <si>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</si>
  <si>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</si>
  <si>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</si>
  <si>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</si>
  <si>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</si>
  <si>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</si>
  <si>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</si>
  <si>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</si>
  <si>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</si>
  <si>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</si>
  <si>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</si>
  <si>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</si>
  <si>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</si>
  <si>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</si>
  <si>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</si>
  <si>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</si>
  <si>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</si>
  <si>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</si>
  <si>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</si>
  <si>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</si>
  <si>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</si>
  <si>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</si>
  <si>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</si>
  <si>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</si>
  <si>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</si>
  <si>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</si>
  <si>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</si>
  <si>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</si>
  <si>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</si>
  <si>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</si>
  <si>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</si>
  <si>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</si>
  <si>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</si>
  <si>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</si>
  <si>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</si>
  <si>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</si>
  <si>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</si>
  <si>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</si>
  <si>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</si>
  <si>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</si>
  <si>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</si>
  <si>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</si>
  <si>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</si>
  <si>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</si>
  <si>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</si>
  <si>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</si>
  <si>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</si>
  <si>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</si>
  <si>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</si>
  <si>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</si>
  <si>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</si>
  <si>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</si>
  <si>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</si>
  <si>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</si>
  <si>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</si>
  <si>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</si>
  <si>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</si>
  <si>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</si>
  <si>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</si>
  <si>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</si>
  <si>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</si>
  <si>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</si>
  <si>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</si>
  <si>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</si>
  <si>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</si>
  <si>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</si>
  <si>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</si>
  <si>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</si>
  <si>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</si>
  <si>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</si>
  <si>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</si>
  <si>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</si>
  <si>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</si>
  <si>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</si>
  <si>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</si>
  <si>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</si>
  <si>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</si>
  <si>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</si>
  <si>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</si>
  <si>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</si>
  <si>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</si>
  <si>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</si>
  <si>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</si>
  <si>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</si>
  <si>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</si>
  <si>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</si>
  <si>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</si>
  <si>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</si>
  <si>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</si>
  <si>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</si>
  <si>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</si>
  <si>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</si>
  <si>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</si>
  <si>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</si>
  <si>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</si>
  <si>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</si>
  <si>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</si>
  <si>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</si>
  <si>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</si>
  <si>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</si>
  <si>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</si>
  <si>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</si>
  <si>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</si>
  <si>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</si>
  <si>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</si>
  <si>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</si>
  <si>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</si>
  <si>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</si>
  <si>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</si>
  <si>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</si>
  <si>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</si>
  <si>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</si>
  <si>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</si>
  <si>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</si>
  <si>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</si>
  <si>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</si>
  <si>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</si>
  <si>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</si>
  <si>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</si>
  <si>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</si>
  <si>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</si>
  <si>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</si>
  <si>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</si>
  <si>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</si>
  <si>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</si>
  <si>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</si>
  <si>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</si>
  <si>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</si>
  <si>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</si>
  <si>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</si>
  <si>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</si>
  <si>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</si>
  <si>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</si>
  <si>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</si>
  <si>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</si>
  <si>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</si>
  <si>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</si>
  <si>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</si>
  <si>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</si>
  <si>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</si>
  <si>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</si>
  <si>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</si>
  <si>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</si>
  <si>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</si>
  <si>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</si>
  <si>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</si>
  <si>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</si>
  <si>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</si>
  <si>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</si>
  <si>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</si>
  <si>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</si>
  <si>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</si>
  <si>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</si>
  <si>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</si>
  <si>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</si>
  <si>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</si>
  <si>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</si>
  <si>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</si>
  <si>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</si>
  <si>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</si>
  <si>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</si>
  <si>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</si>
  <si>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</si>
  <si>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</si>
  <si>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</si>
  <si>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</si>
  <si>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</si>
  <si>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</si>
  <si>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</si>
  <si>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</si>
  <si>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</si>
  <si>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</si>
  <si>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</si>
  <si>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</si>
  <si>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</si>
  <si>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</si>
  <si>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</si>
  <si>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</si>
  <si>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</si>
  <si>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</si>
  <si>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</si>
  <si>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</si>
  <si>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</si>
  <si>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</si>
  <si>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</si>
  <si>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</si>
  <si>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</si>
  <si>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</si>
  <si>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</si>
  <si>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</si>
  <si>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</si>
  <si>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</si>
  <si>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</si>
  <si>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</si>
  <si>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</si>
  <si>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</si>
  <si>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</si>
  <si>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</si>
  <si>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</si>
  <si>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</si>
  <si>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</si>
  <si>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</si>
  <si>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</si>
  <si>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</si>
  <si>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</si>
  <si>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</si>
  <si>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</si>
  <si>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</si>
  <si>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</si>
  <si>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</si>
  <si>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</si>
  <si>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</si>
  <si>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</si>
  <si>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</si>
  <si>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</si>
  <si>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</si>
  <si>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</si>
  <si>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</si>
  <si>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</si>
  <si>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</si>
  <si>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</si>
  <si>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</si>
  <si>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</si>
  <si>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</si>
  <si>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</si>
  <si>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</si>
  <si>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</si>
  <si>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</si>
  <si>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</si>
  <si>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</si>
  <si>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</si>
  <si>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</si>
  <si>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</si>
  <si>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</si>
  <si>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</si>
  <si>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</si>
  <si>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</si>
  <si>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</si>
  <si>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</si>
  <si>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</si>
  <si>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</si>
  <si>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</si>
  <si>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</si>
  <si>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</si>
  <si>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</si>
  <si>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</si>
  <si>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</si>
  <si>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</si>
  <si>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</si>
  <si>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</si>
  <si>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</si>
  <si>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</si>
  <si>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</si>
  <si>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</si>
  <si>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</si>
  <si>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</si>
  <si>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</si>
  <si>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</si>
  <si>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</si>
  <si>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</si>
  <si>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</si>
  <si>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</si>
  <si>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</si>
  <si>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</si>
  <si>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</si>
  <si>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</si>
  <si>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</si>
  <si>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</si>
  <si>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</si>
  <si>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</si>
  <si>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</si>
  <si>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</si>
  <si>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</si>
  <si>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</si>
  <si>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</si>
  <si>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</si>
  <si>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</si>
  <si>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</si>
  <si>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</si>
  <si>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</si>
  <si>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</si>
  <si>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</si>
  <si>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</si>
  <si>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</si>
  <si>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</si>
  <si>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</si>
  <si>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</si>
  <si>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</si>
  <si>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</si>
  <si>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</si>
  <si>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</si>
  <si>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</si>
  <si>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</si>
  <si>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</si>
  <si>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</si>
  <si>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</si>
  <si>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</si>
  <si>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</si>
  <si>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</si>
  <si>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</si>
  <si>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</si>
  <si>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</si>
  <si>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</si>
  <si>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</si>
  <si>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</si>
  <si>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</si>
  <si>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</si>
  <si>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</si>
  <si>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</si>
  <si>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r>
      <t xml:space="preserve">           ПРОДУКЦІЯ РУУККІ Україна,  </t>
    </r>
    <r>
      <rPr>
        <b/>
        <sz val="46"/>
        <color theme="6"/>
        <rFont val="Cambria"/>
        <family val="1"/>
        <charset val="204"/>
        <scheme val="major"/>
      </rPr>
      <t>Plannja</t>
    </r>
    <r>
      <rPr>
        <b/>
        <sz val="46"/>
        <rFont val="Cambria"/>
        <family val="1"/>
        <charset val="204"/>
        <scheme val="major"/>
      </rPr>
      <t xml:space="preserve"> </t>
    </r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</si>
  <si>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</si>
  <si>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</si>
  <si>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</si>
  <si>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</si>
  <si>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</si>
  <si>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</si>
  <si>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>Ruukki 20 rough  matt</t>
  </si>
  <si>
    <t>ZN - DX 51D Z350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</si>
  <si>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</si>
  <si>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</si>
  <si>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</si>
  <si>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</si>
  <si>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</si>
  <si>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</si>
  <si>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</si>
  <si>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</si>
  <si>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</si>
  <si>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</si>
  <si>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</si>
  <si>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</si>
  <si>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</si>
  <si>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</si>
  <si>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</si>
  <si>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Продукція Plannja *</t>
  </si>
  <si>
    <t>* під замовлення</t>
  </si>
  <si>
    <t>Клас Якості Продукции</t>
  </si>
  <si>
    <t>Группа цветов</t>
  </si>
  <si>
    <t>Роздрібна ціна,євро/шт</t>
  </si>
  <si>
    <t>Роздрібна ціна,грн/шт</t>
  </si>
  <si>
    <t xml:space="preserve">Scandic modular </t>
  </si>
  <si>
    <t>Plannja 30 rough matt</t>
  </si>
  <si>
    <t>RR</t>
  </si>
  <si>
    <t xml:space="preserve">Модульна металочерепиця, ціна вказана за 1 модуль  =  0.8 м2,  за корисну ширину. Під замовлення. </t>
  </si>
  <si>
    <t>Plannja 30</t>
  </si>
  <si>
    <t>Flex</t>
  </si>
  <si>
    <t>Ruukki 50+ M</t>
  </si>
  <si>
    <t xml:space="preserve">Модульна металочерепиця, ціна вказана за 1 модуль  =  0.75 м2,  за корисну  ширину. Під замовлення. </t>
  </si>
  <si>
    <t>Довжина (ММ)</t>
  </si>
  <si>
    <t>Максимальн  Довжина листа (ММ)</t>
  </si>
  <si>
    <t>Довжина хвилі (ММ)</t>
  </si>
  <si>
    <t>Повна ширина  листа (ММ)</t>
  </si>
  <si>
    <t>Корисна ширина листа(ММ)</t>
  </si>
  <si>
    <t>Висота  хвилі (ММ)</t>
  </si>
  <si>
    <t>Ширина хвилі (ММ)</t>
  </si>
  <si>
    <t>Товщина сталі (ММ)</t>
  </si>
  <si>
    <t>Кількість цинку Г/М2</t>
  </si>
  <si>
    <t>Мінімальний ухил покрівлі (°)</t>
  </si>
  <si>
    <t>Вага  КГ/М2</t>
  </si>
  <si>
    <t>Кількість штук  в пакуванні (шт)</t>
  </si>
  <si>
    <t>Кількість М2 в пакуванні (шт)</t>
  </si>
  <si>
    <t>Вага  пакування (кг)</t>
  </si>
  <si>
    <t>800 кг</t>
  </si>
  <si>
    <t>Розмір пакування  (см)</t>
  </si>
  <si>
    <t>100х120х37 см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</si>
  <si>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</si>
  <si>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</si>
  <si>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</si>
  <si>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</si>
  <si>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</si>
  <si>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</si>
  <si>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</si>
  <si>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</si>
  <si>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</si>
  <si>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PL01</t>
  </si>
  <si>
    <t>PL10</t>
  </si>
  <si>
    <t>PL20</t>
  </si>
  <si>
    <t>PL56</t>
  </si>
  <si>
    <t>PL86</t>
  </si>
  <si>
    <t>PL22</t>
  </si>
  <si>
    <t>PL42</t>
  </si>
  <si>
    <t>PL13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</si>
  <si>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</si>
  <si>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</si>
  <si>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</si>
  <si>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</si>
  <si>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</si>
  <si>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</si>
  <si>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</si>
  <si>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</si>
  <si>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t>PL33</t>
  </si>
  <si>
    <t>PL60</t>
  </si>
  <si>
    <t>PL15</t>
  </si>
  <si>
    <t>PL45</t>
  </si>
  <si>
    <t>6021</t>
  </si>
  <si>
    <t>7040</t>
  </si>
  <si>
    <t>9007</t>
  </si>
  <si>
    <t>9006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</si>
  <si>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</si>
  <si>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</si>
  <si>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</si>
  <si>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</si>
  <si>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</si>
  <si>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</si>
  <si>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</si>
  <si>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</si>
  <si>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</si>
  <si>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</si>
  <si>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</si>
  <si>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</si>
  <si>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</si>
  <si>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</si>
  <si>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</si>
  <si>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</si>
  <si>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</si>
  <si>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</si>
  <si>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</si>
  <si>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</si>
  <si>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</si>
  <si>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</si>
  <si>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</si>
  <si>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</si>
  <si>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</si>
  <si>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</si>
  <si>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</si>
  <si>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</si>
  <si>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</si>
  <si>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</si>
  <si>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</si>
  <si>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</si>
  <si>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</si>
  <si>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</si>
  <si>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</si>
  <si>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</si>
  <si>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</si>
  <si>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</si>
  <si>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</si>
  <si>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</si>
  <si>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</si>
  <si>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</si>
  <si>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</si>
  <si>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</si>
  <si>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</si>
  <si>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</si>
  <si>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</si>
  <si>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</si>
  <si>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</si>
  <si>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</si>
  <si>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</si>
  <si>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</si>
  <si>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</si>
  <si>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</si>
  <si>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</si>
  <si>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</si>
  <si>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</si>
  <si>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</si>
  <si>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</si>
  <si>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</si>
  <si>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</si>
  <si>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</si>
  <si>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</si>
  <si>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</si>
  <si>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</si>
  <si>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</si>
  <si>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</si>
  <si>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</si>
  <si>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</si>
  <si>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</si>
  <si>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</si>
  <si>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</si>
  <si>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</si>
  <si>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</si>
  <si>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</si>
  <si>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</si>
  <si>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</si>
  <si>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</si>
  <si>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</si>
  <si>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</si>
  <si>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</si>
  <si>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</si>
  <si>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</si>
  <si>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</si>
  <si>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</si>
  <si>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</si>
  <si>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</si>
  <si>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</si>
  <si>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</si>
  <si>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</si>
  <si>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</si>
  <si>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</si>
  <si>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</si>
  <si>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</si>
  <si>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</si>
  <si>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</si>
  <si>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</si>
  <si>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</si>
  <si>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</si>
  <si>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</si>
  <si>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</si>
  <si>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</si>
  <si>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</si>
  <si>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</si>
  <si>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</si>
  <si>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</si>
  <si>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</si>
  <si>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</si>
  <si>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</si>
  <si>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</si>
  <si>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</si>
  <si>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</si>
  <si>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</si>
  <si>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</si>
  <si>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</si>
  <si>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</si>
  <si>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</si>
  <si>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</si>
  <si>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</si>
  <si>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</si>
  <si>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</si>
  <si>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</si>
  <si>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</si>
  <si>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</si>
  <si>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</si>
  <si>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</si>
  <si>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</si>
  <si>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</si>
  <si>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</si>
  <si>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</si>
  <si>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</si>
  <si>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</si>
  <si>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</si>
  <si>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</si>
  <si>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</si>
  <si>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</si>
  <si>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</si>
  <si>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</si>
  <si>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</si>
  <si>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</si>
  <si>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</si>
  <si>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</si>
  <si>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</si>
  <si>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</si>
  <si>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</si>
  <si>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</si>
  <si>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</si>
  <si>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</si>
  <si>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</si>
  <si>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</si>
  <si>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</si>
  <si>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</si>
  <si>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</si>
  <si>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</si>
  <si>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</si>
  <si>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</si>
  <si>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</si>
  <si>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</si>
  <si>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</si>
  <si>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</si>
  <si>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</si>
  <si>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</si>
  <si>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</si>
  <si>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</si>
  <si>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</si>
  <si>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</si>
  <si>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</si>
  <si>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</si>
  <si>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</si>
  <si>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</si>
  <si>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</si>
  <si>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</si>
  <si>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</si>
  <si>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</si>
  <si>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</si>
  <si>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</si>
  <si>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</si>
  <si>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</si>
  <si>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</si>
  <si>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</si>
  <si>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</si>
  <si>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</si>
  <si>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</si>
  <si>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</si>
  <si>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</si>
  <si>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</si>
  <si>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</si>
  <si>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</si>
  <si>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</si>
  <si>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</si>
  <si>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</si>
  <si>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</si>
  <si>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</si>
  <si>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</si>
  <si>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</si>
  <si>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</si>
  <si>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</si>
  <si>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</si>
  <si>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</si>
  <si>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</si>
  <si>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</si>
  <si>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</si>
  <si>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</si>
  <si>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</si>
  <si>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</si>
  <si>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</si>
  <si>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</si>
  <si>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</si>
  <si>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</si>
  <si>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</si>
  <si>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</si>
  <si>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</si>
  <si>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</si>
  <si>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</si>
  <si>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</si>
  <si>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</si>
  <si>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</si>
  <si>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</si>
  <si>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</si>
  <si>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</si>
  <si>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</si>
  <si>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</si>
  <si>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</si>
  <si>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</si>
  <si>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2025_04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</si>
  <si>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</si>
  <si>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</si>
  <si>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</si>
  <si>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</si>
  <si>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</si>
  <si>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</si>
  <si>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</si>
  <si>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</si>
  <si>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</si>
  <si>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</si>
  <si>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</si>
  <si>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</si>
  <si>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</si>
  <si>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</si>
  <si>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</si>
  <si>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</si>
  <si>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</si>
  <si>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</si>
  <si>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</si>
  <si>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</si>
  <si>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</si>
  <si>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</si>
  <si>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</si>
  <si>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</si>
  <si>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</si>
  <si>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</si>
  <si>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</si>
  <si>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</si>
  <si>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</si>
  <si>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</si>
  <si>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</si>
  <si>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</si>
  <si>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</si>
  <si>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</si>
  <si>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</si>
  <si>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</si>
  <si>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</si>
  <si>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</si>
  <si>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</si>
  <si>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</si>
  <si>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Eurovent MAT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</si>
  <si>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</si>
  <si>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</si>
  <si>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</si>
  <si>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</si>
  <si>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</si>
  <si>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Дійсний з 01.01.2026</t>
  </si>
  <si>
    <t>Ruukki 40 RM</t>
  </si>
  <si>
    <t>R50, R40, R40 RM - 0,5 mm</t>
  </si>
  <si>
    <t>R40 RM - 0,5 mm</t>
  </si>
  <si>
    <t>R30 - 0,5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</si>
</sst>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6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1"/>
      <color rgb="FFFFFFFF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46"/>
      <color theme="6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6"/>
      <color theme="1"/>
      <name val="Calibri"/>
      <family val="2"/>
      <scheme val="minor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b/>
      <sz val="16"/>
      <color rgb="FFFF0000"/>
      <name val="Cambria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6"/>
      <color rgb="FFFF0000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9">
    <xf numFmtId="0" fontId="0" fillId="0" borderId="0"/>
    <xf numFmtId="0" fontId="19" fillId="0" borderId="0"/>
    <xf numFmtId="0" fontId="74" fillId="0" borderId="0"/>
    <xf numFmtId="0" fontId="94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74" fillId="0" borderId="0"/>
    <xf numFmtId="0" fontId="118" fillId="0" borderId="0"/>
    <xf numFmtId="0" fontId="4" fillId="0" borderId="0"/>
  </cellStyleXfs>
  <cellXfs count="758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Alignment="1">
      <alignment wrapText="1"/>
    </xf>
    <xf numFmtId="0" fontId="7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19" xfId="0" applyFont="1" applyBorder="1"/>
    <xf numFmtId="0" fontId="29" fillId="0" borderId="19" xfId="0" applyFont="1" applyBorder="1" applyAlignment="1">
      <alignment wrapText="1"/>
    </xf>
    <xf numFmtId="0" fontId="27" fillId="0" borderId="19" xfId="0" applyFont="1" applyBorder="1" applyAlignment="1">
      <alignment horizontal="left"/>
    </xf>
    <xf numFmtId="0" fontId="27" fillId="0" borderId="19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4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 wrapText="1"/>
    </xf>
    <xf numFmtId="0" fontId="38" fillId="3" borderId="0" xfId="0" applyFont="1" applyFill="1" applyAlignment="1">
      <alignment horizontal="left" vertical="top"/>
    </xf>
    <xf numFmtId="0" fontId="38" fillId="3" borderId="0" xfId="0" applyFont="1" applyFill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center" vertical="top"/>
    </xf>
    <xf numFmtId="2" fontId="36" fillId="0" borderId="0" xfId="0" applyNumberFormat="1" applyFont="1" applyAlignment="1">
      <alignment horizontal="center" vertical="top"/>
    </xf>
    <xf numFmtId="0" fontId="27" fillId="0" borderId="22" xfId="0" applyFont="1" applyBorder="1" applyAlignment="1">
      <alignment horizontal="left" vertical="top" wrapText="1"/>
    </xf>
    <xf numFmtId="0" fontId="40" fillId="0" borderId="22" xfId="0" applyFont="1" applyBorder="1" applyAlignment="1">
      <alignment horizontal="left" vertical="top"/>
    </xf>
    <xf numFmtId="164" fontId="26" fillId="0" borderId="22" xfId="0" applyNumberFormat="1" applyFont="1" applyBorder="1" applyAlignment="1">
      <alignment horizontal="center" vertical="top"/>
    </xf>
    <xf numFmtId="2" fontId="36" fillId="0" borderId="22" xfId="0" applyNumberFormat="1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45" fillId="0" borderId="19" xfId="0" applyFont="1" applyBorder="1"/>
    <xf numFmtId="0" fontId="45" fillId="0" borderId="19" xfId="0" applyFont="1" applyBorder="1" applyAlignment="1">
      <alignment wrapText="1"/>
    </xf>
    <xf numFmtId="0" fontId="46" fillId="0" borderId="19" xfId="0" applyFont="1" applyBorder="1" applyAlignment="1">
      <alignment horizontal="left"/>
    </xf>
    <xf numFmtId="0" fontId="46" fillId="0" borderId="19" xfId="0" applyFont="1" applyBorder="1" applyAlignment="1">
      <alignment horizontal="center"/>
    </xf>
    <xf numFmtId="0" fontId="34" fillId="3" borderId="0" xfId="0" applyFont="1" applyFill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165" fontId="20" fillId="0" borderId="0" xfId="0" applyNumberFormat="1" applyFont="1" applyAlignment="1">
      <alignment horizontal="center" vertical="top"/>
    </xf>
    <xf numFmtId="0" fontId="47" fillId="0" borderId="21" xfId="0" applyFont="1" applyBorder="1" applyAlignment="1">
      <alignment horizontal="left" vertical="top"/>
    </xf>
    <xf numFmtId="165" fontId="20" fillId="0" borderId="21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45" fillId="0" borderId="0" xfId="0" applyFont="1"/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34" fillId="3" borderId="0" xfId="0" applyFont="1" applyFill="1" applyAlignment="1">
      <alignment horizontal="center" vertical="top"/>
    </xf>
    <xf numFmtId="0" fontId="26" fillId="0" borderId="0" xfId="0" applyFont="1" applyAlignment="1">
      <alignment horizontal="left" vertical="top"/>
    </xf>
    <xf numFmtId="2" fontId="27" fillId="0" borderId="0" xfId="0" applyNumberFormat="1" applyFont="1" applyAlignment="1">
      <alignment horizontal="center" vertical="top"/>
    </xf>
    <xf numFmtId="0" fontId="8" fillId="0" borderId="0" xfId="0" applyFont="1"/>
    <xf numFmtId="0" fontId="27" fillId="0" borderId="21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 wrapText="1"/>
    </xf>
    <xf numFmtId="0" fontId="49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vertical="center" wrapText="1"/>
    </xf>
    <xf numFmtId="0" fontId="50" fillId="0" borderId="0" xfId="0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top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/>
    </xf>
    <xf numFmtId="0" fontId="53" fillId="0" borderId="16" xfId="0" applyFont="1" applyBorder="1" applyAlignment="1">
      <alignment horizontal="center" vertical="top"/>
    </xf>
    <xf numFmtId="0" fontId="54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39" fillId="0" borderId="0" xfId="0" applyFont="1"/>
    <xf numFmtId="49" fontId="55" fillId="5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165" fontId="47" fillId="0" borderId="0" xfId="0" applyNumberFormat="1" applyFont="1" applyAlignment="1">
      <alignment horizontal="center" vertical="top"/>
    </xf>
    <xf numFmtId="165" fontId="47" fillId="0" borderId="21" xfId="0" applyNumberFormat="1" applyFont="1" applyBorder="1" applyAlignment="1">
      <alignment horizontal="center" vertical="top"/>
    </xf>
    <xf numFmtId="0" fontId="47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/>
    </xf>
    <xf numFmtId="165" fontId="47" fillId="4" borderId="0" xfId="0" applyNumberFormat="1" applyFont="1" applyFill="1" applyAlignment="1">
      <alignment horizontal="center" vertical="top"/>
    </xf>
    <xf numFmtId="165" fontId="20" fillId="4" borderId="0" xfId="0" applyNumberFormat="1" applyFont="1" applyFill="1" applyAlignment="1">
      <alignment horizontal="center" vertical="top"/>
    </xf>
    <xf numFmtId="0" fontId="20" fillId="4" borderId="21" xfId="0" applyFont="1" applyFill="1" applyBorder="1" applyAlignment="1">
      <alignment horizontal="left" vertical="top" wrapText="1"/>
    </xf>
    <xf numFmtId="0" fontId="47" fillId="4" borderId="21" xfId="0" applyFont="1" applyFill="1" applyBorder="1" applyAlignment="1">
      <alignment horizontal="left" vertical="top"/>
    </xf>
    <xf numFmtId="165" fontId="47" fillId="4" borderId="21" xfId="0" applyNumberFormat="1" applyFont="1" applyFill="1" applyBorder="1" applyAlignment="1">
      <alignment horizontal="center" vertical="top"/>
    </xf>
    <xf numFmtId="165" fontId="20" fillId="4" borderId="21" xfId="0" applyNumberFormat="1" applyFont="1" applyFill="1" applyBorder="1" applyAlignment="1">
      <alignment horizontal="center" vertical="top"/>
    </xf>
    <xf numFmtId="165" fontId="56" fillId="4" borderId="0" xfId="0" applyNumberFormat="1" applyFont="1" applyFill="1" applyAlignment="1">
      <alignment horizontal="center" vertical="top"/>
    </xf>
    <xf numFmtId="0" fontId="37" fillId="0" borderId="0" xfId="0" applyFont="1"/>
    <xf numFmtId="0" fontId="34" fillId="0" borderId="0" xfId="0" applyFont="1" applyAlignment="1">
      <alignment horizontal="left"/>
    </xf>
    <xf numFmtId="0" fontId="57" fillId="0" borderId="0" xfId="0" applyFont="1"/>
    <xf numFmtId="0" fontId="30" fillId="0" borderId="0" xfId="0" applyFont="1"/>
    <xf numFmtId="14" fontId="25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left"/>
    </xf>
    <xf numFmtId="165" fontId="26" fillId="0" borderId="0" xfId="0" applyNumberFormat="1" applyFont="1" applyAlignment="1">
      <alignment horizontal="center" vertical="top"/>
    </xf>
    <xf numFmtId="0" fontId="27" fillId="0" borderId="9" xfId="0" applyFont="1" applyBorder="1"/>
    <xf numFmtId="0" fontId="26" fillId="0" borderId="9" xfId="0" applyFont="1" applyBorder="1" applyAlignment="1">
      <alignment horizontal="left" vertical="top"/>
    </xf>
    <xf numFmtId="2" fontId="27" fillId="0" borderId="9" xfId="0" applyNumberFormat="1" applyFont="1" applyBorder="1" applyAlignment="1">
      <alignment horizontal="center" vertical="top"/>
    </xf>
    <xf numFmtId="0" fontId="26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/>
    </xf>
    <xf numFmtId="165" fontId="26" fillId="4" borderId="0" xfId="0" applyNumberFormat="1" applyFont="1" applyFill="1" applyAlignment="1">
      <alignment horizontal="center" vertical="top"/>
    </xf>
    <xf numFmtId="2" fontId="27" fillId="4" borderId="0" xfId="0" applyNumberFormat="1" applyFont="1" applyFill="1" applyAlignment="1">
      <alignment horizontal="center" vertical="top"/>
    </xf>
    <xf numFmtId="0" fontId="27" fillId="4" borderId="9" xfId="0" applyFont="1" applyFill="1" applyBorder="1" applyAlignment="1">
      <alignment horizontal="left" vertical="top" wrapText="1"/>
    </xf>
    <xf numFmtId="0" fontId="26" fillId="4" borderId="9" xfId="0" applyFont="1" applyFill="1" applyBorder="1" applyAlignment="1">
      <alignment horizontal="left" vertical="top"/>
    </xf>
    <xf numFmtId="2" fontId="27" fillId="4" borderId="9" xfId="0" applyNumberFormat="1" applyFont="1" applyFill="1" applyBorder="1" applyAlignment="1">
      <alignment horizontal="center" vertical="top"/>
    </xf>
    <xf numFmtId="0" fontId="27" fillId="0" borderId="9" xfId="0" applyFont="1" applyBorder="1" applyAlignment="1">
      <alignment horizontal="left" vertical="top" wrapText="1"/>
    </xf>
    <xf numFmtId="0" fontId="39" fillId="4" borderId="0" xfId="0" applyFont="1" applyFill="1" applyAlignment="1">
      <alignment horizontal="left" vertical="top" wrapText="1"/>
    </xf>
    <xf numFmtId="165" fontId="27" fillId="0" borderId="0" xfId="0" applyNumberFormat="1" applyFont="1" applyAlignment="1">
      <alignment horizontal="center" vertical="top"/>
    </xf>
    <xf numFmtId="0" fontId="32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5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58" fillId="0" borderId="0" xfId="0" applyFont="1" applyAlignment="1">
      <alignment horizontal="left"/>
    </xf>
    <xf numFmtId="0" fontId="32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4" borderId="0" xfId="0" applyFont="1" applyFill="1" applyAlignment="1">
      <alignment horizontal="left" vertical="top"/>
    </xf>
    <xf numFmtId="0" fontId="27" fillId="4" borderId="9" xfId="0" applyFont="1" applyFill="1" applyBorder="1" applyAlignment="1">
      <alignment horizontal="left" vertical="top"/>
    </xf>
    <xf numFmtId="0" fontId="39" fillId="4" borderId="0" xfId="0" applyFont="1" applyFill="1"/>
    <xf numFmtId="0" fontId="50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/>
    </xf>
    <xf numFmtId="165" fontId="26" fillId="4" borderId="21" xfId="0" applyNumberFormat="1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26" fillId="0" borderId="0" xfId="0" applyFont="1" applyAlignment="1">
      <alignment wrapText="1"/>
    </xf>
    <xf numFmtId="0" fontId="27" fillId="0" borderId="21" xfId="0" applyFont="1" applyBorder="1" applyAlignment="1">
      <alignment horizontal="left" vertical="top"/>
    </xf>
    <xf numFmtId="165" fontId="26" fillId="0" borderId="21" xfId="0" applyNumberFormat="1" applyFont="1" applyBorder="1" applyAlignment="1">
      <alignment horizontal="center" vertical="top"/>
    </xf>
    <xf numFmtId="2" fontId="27" fillId="0" borderId="21" xfId="0" applyNumberFormat="1" applyFont="1" applyBorder="1" applyAlignment="1">
      <alignment horizontal="center" vertical="top"/>
    </xf>
    <xf numFmtId="0" fontId="26" fillId="4" borderId="23" xfId="0" applyFont="1" applyFill="1" applyBorder="1" applyAlignment="1">
      <alignment horizontal="left" vertical="top" wrapText="1"/>
    </xf>
    <xf numFmtId="0" fontId="27" fillId="4" borderId="23" xfId="0" applyFont="1" applyFill="1" applyBorder="1" applyAlignment="1">
      <alignment horizontal="left" vertical="top" wrapText="1"/>
    </xf>
    <xf numFmtId="2" fontId="27" fillId="4" borderId="21" xfId="0" applyNumberFormat="1" applyFont="1" applyFill="1" applyBorder="1" applyAlignment="1">
      <alignment horizontal="center" vertical="top"/>
    </xf>
    <xf numFmtId="0" fontId="57" fillId="0" borderId="19" xfId="0" applyFont="1" applyBorder="1"/>
    <xf numFmtId="0" fontId="34" fillId="3" borderId="24" xfId="0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27" fillId="4" borderId="0" xfId="0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165" fontId="27" fillId="4" borderId="0" xfId="0" applyNumberFormat="1" applyFont="1" applyFill="1" applyAlignment="1">
      <alignment horizontal="center" vertical="top"/>
    </xf>
    <xf numFmtId="0" fontId="26" fillId="4" borderId="21" xfId="0" applyFont="1" applyFill="1" applyBorder="1" applyAlignment="1">
      <alignment horizontal="left" vertical="top" wrapText="1"/>
    </xf>
    <xf numFmtId="165" fontId="27" fillId="4" borderId="21" xfId="0" applyNumberFormat="1" applyFont="1" applyFill="1" applyBorder="1" applyAlignment="1">
      <alignment horizontal="center" vertical="top"/>
    </xf>
    <xf numFmtId="0" fontId="59" fillId="0" borderId="19" xfId="0" applyFont="1" applyBorder="1" applyAlignment="1">
      <alignment wrapText="1"/>
    </xf>
    <xf numFmtId="0" fontId="20" fillId="0" borderId="19" xfId="0" applyFont="1" applyBorder="1" applyAlignment="1">
      <alignment horizontal="left"/>
    </xf>
    <xf numFmtId="0" fontId="20" fillId="0" borderId="19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7" fillId="0" borderId="0" xfId="0" quotePrefix="1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 vertical="top"/>
    </xf>
    <xf numFmtId="2" fontId="36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center" vertical="top"/>
    </xf>
    <xf numFmtId="0" fontId="27" fillId="4" borderId="21" xfId="0" applyFont="1" applyFill="1" applyBorder="1" applyAlignment="1">
      <alignment horizontal="center" vertical="top"/>
    </xf>
    <xf numFmtId="0" fontId="26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 wrapText="1"/>
    </xf>
    <xf numFmtId="0" fontId="25" fillId="0" borderId="0" xfId="0" quotePrefix="1" applyFont="1" applyAlignment="1">
      <alignment horizontal="left" vertical="top" wrapText="1"/>
    </xf>
    <xf numFmtId="165" fontId="27" fillId="0" borderId="21" xfId="0" applyNumberFormat="1" applyFont="1" applyBorder="1" applyAlignment="1">
      <alignment horizontal="center" vertical="top"/>
    </xf>
    <xf numFmtId="0" fontId="24" fillId="0" borderId="0" xfId="0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2" fontId="36" fillId="0" borderId="9" xfId="0" applyNumberFormat="1" applyFont="1" applyBorder="1" applyAlignment="1">
      <alignment horizontal="center" vertical="top"/>
    </xf>
    <xf numFmtId="2" fontId="36" fillId="4" borderId="9" xfId="0" applyNumberFormat="1" applyFont="1" applyFill="1" applyBorder="1" applyAlignment="1">
      <alignment horizontal="center" vertical="top"/>
    </xf>
    <xf numFmtId="0" fontId="58" fillId="0" borderId="0" xfId="0" applyFont="1"/>
    <xf numFmtId="0" fontId="29" fillId="0" borderId="0" xfId="0" applyFont="1"/>
    <xf numFmtId="0" fontId="39" fillId="4" borderId="23" xfId="0" applyFont="1" applyFill="1" applyBorder="1" applyAlignment="1">
      <alignment horizontal="left" vertical="top" wrapText="1"/>
    </xf>
    <xf numFmtId="0" fontId="39" fillId="0" borderId="0" xfId="0" quotePrefix="1" applyFont="1" applyAlignment="1">
      <alignment horizontal="left" vertical="top" wrapText="1"/>
    </xf>
    <xf numFmtId="0" fontId="14" fillId="0" borderId="0" xfId="0" applyFont="1"/>
    <xf numFmtId="0" fontId="39" fillId="0" borderId="0" xfId="0" applyFont="1" applyAlignment="1">
      <alignment wrapText="1"/>
    </xf>
    <xf numFmtId="0" fontId="27" fillId="4" borderId="0" xfId="0" quotePrefix="1" applyFont="1" applyFill="1" applyAlignment="1">
      <alignment horizontal="left" vertical="top" wrapText="1"/>
    </xf>
    <xf numFmtId="2" fontId="27" fillId="0" borderId="0" xfId="0" applyNumberFormat="1" applyFont="1" applyAlignment="1">
      <alignment horizontal="right"/>
    </xf>
    <xf numFmtId="2" fontId="27" fillId="0" borderId="19" xfId="0" applyNumberFormat="1" applyFont="1" applyBorder="1" applyAlignment="1">
      <alignment horizontal="center"/>
    </xf>
    <xf numFmtId="0" fontId="39" fillId="4" borderId="0" xfId="0" quotePrefix="1" applyFont="1" applyFill="1" applyAlignment="1">
      <alignment horizontal="left" vertical="top" wrapText="1"/>
    </xf>
    <xf numFmtId="49" fontId="39" fillId="0" borderId="0" xfId="0" applyNumberFormat="1" applyFont="1" applyAlignment="1">
      <alignment horizontal="left" vertical="top" wrapText="1"/>
    </xf>
    <xf numFmtId="2" fontId="34" fillId="3" borderId="0" xfId="0" applyNumberFormat="1" applyFont="1" applyFill="1" applyAlignment="1">
      <alignment horizontal="center" vertical="top"/>
    </xf>
    <xf numFmtId="0" fontId="60" fillId="3" borderId="0" xfId="0" applyFont="1" applyFill="1" applyAlignment="1">
      <alignment horizontal="center" vertical="top"/>
    </xf>
    <xf numFmtId="2" fontId="60" fillId="3" borderId="0" xfId="0" applyNumberFormat="1" applyFont="1" applyFill="1" applyAlignment="1">
      <alignment horizontal="center" vertical="top"/>
    </xf>
    <xf numFmtId="0" fontId="61" fillId="0" borderId="0" xfId="0" applyFont="1" applyAlignment="1">
      <alignment horizontal="left" vertical="top"/>
    </xf>
    <xf numFmtId="0" fontId="47" fillId="0" borderId="0" xfId="0" quotePrefix="1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62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/>
    </xf>
    <xf numFmtId="165" fontId="63" fillId="0" borderId="0" xfId="0" applyNumberFormat="1" applyFont="1" applyAlignment="1">
      <alignment horizontal="center" vertical="top"/>
    </xf>
    <xf numFmtId="2" fontId="64" fillId="0" borderId="0" xfId="0" applyNumberFormat="1" applyFont="1" applyAlignment="1">
      <alignment horizontal="center"/>
    </xf>
    <xf numFmtId="0" fontId="18" fillId="0" borderId="0" xfId="0" applyFont="1"/>
    <xf numFmtId="0" fontId="69" fillId="0" borderId="0" xfId="0" applyFont="1" applyAlignment="1">
      <alignment horizontal="left" vertical="top"/>
    </xf>
    <xf numFmtId="165" fontId="73" fillId="0" borderId="0" xfId="0" applyNumberFormat="1" applyFont="1" applyAlignment="1">
      <alignment horizontal="center" vertical="top"/>
    </xf>
    <xf numFmtId="165" fontId="73" fillId="4" borderId="0" xfId="0" applyNumberFormat="1" applyFont="1" applyFill="1" applyAlignment="1">
      <alignment horizontal="center" vertical="top"/>
    </xf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/>
    </xf>
    <xf numFmtId="165" fontId="26" fillId="5" borderId="0" xfId="0" applyNumberFormat="1" applyFont="1" applyFill="1" applyAlignment="1">
      <alignment horizontal="center" vertical="top"/>
    </xf>
    <xf numFmtId="2" fontId="27" fillId="5" borderId="0" xfId="0" applyNumberFormat="1" applyFont="1" applyFill="1" applyAlignment="1">
      <alignment horizontal="center" vertical="top"/>
    </xf>
    <xf numFmtId="0" fontId="9" fillId="5" borderId="0" xfId="0" applyFont="1" applyFill="1"/>
    <xf numFmtId="0" fontId="64" fillId="4" borderId="0" xfId="0" applyFont="1" applyFill="1" applyAlignment="1">
      <alignment horizontal="left" vertical="top"/>
    </xf>
    <xf numFmtId="0" fontId="75" fillId="4" borderId="0" xfId="0" applyFont="1" applyFill="1" applyAlignment="1">
      <alignment horizontal="left" vertical="top"/>
    </xf>
    <xf numFmtId="0" fontId="75" fillId="0" borderId="0" xfId="0" applyFont="1" applyAlignment="1">
      <alignment horizontal="left" vertical="top"/>
    </xf>
    <xf numFmtId="0" fontId="76" fillId="0" borderId="0" xfId="0" applyFont="1"/>
    <xf numFmtId="0" fontId="77" fillId="0" borderId="0" xfId="0" applyFont="1"/>
    <xf numFmtId="2" fontId="30" fillId="0" borderId="19" xfId="0" applyNumberFormat="1" applyFont="1" applyBorder="1" applyAlignment="1">
      <alignment horizontal="center"/>
    </xf>
    <xf numFmtId="0" fontId="78" fillId="0" borderId="0" xfId="0" applyFont="1" applyAlignment="1">
      <alignment horizontal="right"/>
    </xf>
    <xf numFmtId="49" fontId="78" fillId="5" borderId="0" xfId="0" applyNumberFormat="1" applyFont="1" applyFill="1" applyAlignment="1">
      <alignment horizontal="center" vertical="center"/>
    </xf>
    <xf numFmtId="49" fontId="78" fillId="5" borderId="0" xfId="0" quotePrefix="1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78" fillId="5" borderId="16" xfId="0" applyFont="1" applyFill="1" applyBorder="1" applyAlignment="1">
      <alignment horizontal="right" vertical="center"/>
    </xf>
    <xf numFmtId="49" fontId="78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50" fillId="0" borderId="9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left" vertical="center"/>
    </xf>
    <xf numFmtId="0" fontId="26" fillId="4" borderId="26" xfId="0" applyFont="1" applyFill="1" applyBorder="1" applyAlignment="1">
      <alignment horizontal="left" vertical="center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80" fillId="0" borderId="26" xfId="0" applyFont="1" applyBorder="1" applyAlignment="1" applyProtection="1">
      <alignment horizontal="left" vertical="center"/>
      <protection hidden="1"/>
    </xf>
    <xf numFmtId="0" fontId="81" fillId="0" borderId="26" xfId="0" applyFont="1" applyBorder="1" applyAlignment="1" applyProtection="1">
      <alignment horizontal="left" vertical="center"/>
      <protection hidden="1"/>
    </xf>
    <xf numFmtId="2" fontId="27" fillId="0" borderId="26" xfId="0" applyNumberFormat="1" applyFont="1" applyBorder="1" applyAlignment="1">
      <alignment horizontal="center" vertical="center"/>
    </xf>
    <xf numFmtId="2" fontId="27" fillId="4" borderId="26" xfId="0" applyNumberFormat="1" applyFont="1" applyFill="1" applyBorder="1" applyAlignment="1">
      <alignment horizontal="center" vertical="center"/>
    </xf>
    <xf numFmtId="0" fontId="82" fillId="0" borderId="27" xfId="0" applyFont="1" applyBorder="1" applyAlignment="1">
      <alignment horizontal="center" vertical="center" wrapText="1" readingOrder="1"/>
    </xf>
    <xf numFmtId="0" fontId="84" fillId="6" borderId="0" xfId="0" applyFont="1" applyFill="1" applyAlignment="1">
      <alignment horizontal="left" vertical="center" wrapText="1" readingOrder="1"/>
    </xf>
    <xf numFmtId="0" fontId="84" fillId="6" borderId="28" xfId="0" applyFont="1" applyFill="1" applyBorder="1" applyAlignment="1">
      <alignment horizontal="left" vertical="center" wrapText="1" readingOrder="1"/>
    </xf>
    <xf numFmtId="0" fontId="84" fillId="0" borderId="0" xfId="0" applyFont="1" applyAlignment="1">
      <alignment horizontal="left" vertical="center" wrapText="1" readingOrder="1"/>
    </xf>
    <xf numFmtId="0" fontId="84" fillId="6" borderId="29" xfId="0" applyFont="1" applyFill="1" applyBorder="1" applyAlignment="1">
      <alignment horizontal="left" vertical="center" wrapText="1" readingOrder="1"/>
    </xf>
    <xf numFmtId="0" fontId="87" fillId="0" borderId="27" xfId="0" applyFont="1" applyBorder="1" applyAlignment="1">
      <alignment horizontal="center" vertical="center" wrapText="1" readingOrder="1"/>
    </xf>
    <xf numFmtId="0" fontId="87" fillId="0" borderId="27" xfId="0" applyFont="1" applyBorder="1" applyAlignment="1">
      <alignment horizontal="left" vertical="center" wrapText="1" readingOrder="1"/>
    </xf>
    <xf numFmtId="0" fontId="90" fillId="0" borderId="0" xfId="0" applyFont="1" applyAlignment="1">
      <alignment vertical="center"/>
    </xf>
    <xf numFmtId="0" fontId="91" fillId="0" borderId="0" xfId="0" applyFont="1" applyAlignment="1">
      <alignment horizontal="left" vertical="center" indent="2"/>
    </xf>
    <xf numFmtId="0" fontId="89" fillId="0" borderId="0" xfId="0" applyFont="1" applyAlignment="1">
      <alignment horizontal="left" vertical="center" indent="10"/>
    </xf>
    <xf numFmtId="0" fontId="94" fillId="0" borderId="0" xfId="3" applyAlignment="1">
      <alignment vertical="center"/>
    </xf>
    <xf numFmtId="0" fontId="0" fillId="0" borderId="0" xfId="0" applyAlignment="1">
      <alignment horizontal="center"/>
    </xf>
    <xf numFmtId="0" fontId="90" fillId="0" borderId="0" xfId="0" applyFont="1" applyAlignment="1">
      <alignment horizontal="left" vertical="center" indent="10"/>
    </xf>
    <xf numFmtId="0" fontId="95" fillId="0" borderId="0" xfId="0" applyFont="1" applyAlignment="1">
      <alignment horizontal="left" vertical="center" indent="10"/>
    </xf>
    <xf numFmtId="0" fontId="11" fillId="0" borderId="0" xfId="0" applyFont="1"/>
    <xf numFmtId="0" fontId="98" fillId="0" borderId="0" xfId="0" applyFont="1" applyAlignment="1">
      <alignment horizontal="left" vertical="center" indent="10"/>
    </xf>
    <xf numFmtId="0" fontId="89" fillId="0" borderId="0" xfId="0" applyFont="1" applyAlignment="1">
      <alignment horizontal="center" vertical="center"/>
    </xf>
    <xf numFmtId="0" fontId="101" fillId="0" borderId="0" xfId="0" applyFont="1" applyAlignment="1">
      <alignment vertical="center"/>
    </xf>
    <xf numFmtId="0" fontId="102" fillId="0" borderId="0" xfId="0" applyFont="1"/>
    <xf numFmtId="0" fontId="103" fillId="0" borderId="0" xfId="0" applyFont="1"/>
    <xf numFmtId="0" fontId="25" fillId="0" borderId="0" xfId="0" applyFont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/>
    </xf>
    <xf numFmtId="0" fontId="40" fillId="0" borderId="31" xfId="0" applyFont="1" applyBorder="1" applyAlignment="1">
      <alignment horizontal="left" vertical="top"/>
    </xf>
    <xf numFmtId="164" fontId="26" fillId="0" borderId="9" xfId="0" applyNumberFormat="1" applyFont="1" applyBorder="1" applyAlignment="1">
      <alignment horizontal="center" vertical="top"/>
    </xf>
    <xf numFmtId="0" fontId="40" fillId="0" borderId="32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2" fontId="38" fillId="0" borderId="0" xfId="0" applyNumberFormat="1" applyFont="1" applyAlignment="1">
      <alignment horizontal="center" vertical="top"/>
    </xf>
    <xf numFmtId="0" fontId="25" fillId="4" borderId="0" xfId="0" applyFont="1" applyFill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164" fontId="26" fillId="4" borderId="0" xfId="0" applyNumberFormat="1" applyFont="1" applyFill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25" fillId="4" borderId="9" xfId="0" quotePrefix="1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left" vertical="top"/>
    </xf>
    <xf numFmtId="164" fontId="26" fillId="4" borderId="9" xfId="0" applyNumberFormat="1" applyFont="1" applyFill="1" applyBorder="1" applyAlignment="1">
      <alignment horizontal="center" vertical="top"/>
    </xf>
    <xf numFmtId="0" fontId="26" fillId="4" borderId="21" xfId="0" applyFont="1" applyFill="1" applyBorder="1" applyAlignment="1">
      <alignment horizontal="left" vertical="top"/>
    </xf>
    <xf numFmtId="0" fontId="81" fillId="5" borderId="26" xfId="0" applyFont="1" applyFill="1" applyBorder="1" applyAlignment="1" applyProtection="1">
      <alignment horizontal="left" vertical="center"/>
      <protection hidden="1"/>
    </xf>
    <xf numFmtId="0" fontId="26" fillId="5" borderId="26" xfId="0" applyFont="1" applyFill="1" applyBorder="1" applyAlignment="1">
      <alignment horizontal="left" vertical="center"/>
    </xf>
    <xf numFmtId="2" fontId="27" fillId="5" borderId="26" xfId="0" applyNumberFormat="1" applyFont="1" applyFill="1" applyBorder="1" applyAlignment="1">
      <alignment horizontal="center" vertical="center"/>
    </xf>
    <xf numFmtId="0" fontId="104" fillId="5" borderId="26" xfId="0" applyFont="1" applyFill="1" applyBorder="1" applyAlignment="1" applyProtection="1">
      <alignment horizontal="left" vertical="center"/>
      <protection hidden="1"/>
    </xf>
    <xf numFmtId="0" fontId="39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0" fontId="27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left" vertical="top"/>
    </xf>
    <xf numFmtId="2" fontId="27" fillId="5" borderId="9" xfId="0" applyNumberFormat="1" applyFont="1" applyFill="1" applyBorder="1" applyAlignment="1">
      <alignment horizontal="center" vertical="top"/>
    </xf>
    <xf numFmtId="0" fontId="34" fillId="0" borderId="0" xfId="0" applyFont="1" applyAlignment="1">
      <alignment vertical="top" wrapText="1"/>
    </xf>
    <xf numFmtId="0" fontId="34" fillId="4" borderId="0" xfId="0" applyFont="1" applyFill="1" applyAlignment="1">
      <alignment vertical="top"/>
    </xf>
    <xf numFmtId="0" fontId="64" fillId="4" borderId="0" xfId="0" applyFont="1" applyFill="1" applyAlignment="1">
      <alignment horizontal="left" vertical="top" wrapText="1"/>
    </xf>
    <xf numFmtId="0" fontId="105" fillId="7" borderId="16" xfId="0" applyFont="1" applyFill="1" applyBorder="1" applyAlignment="1">
      <alignment vertical="center"/>
    </xf>
    <xf numFmtId="0" fontId="105" fillId="7" borderId="33" xfId="0" applyFont="1" applyFill="1" applyBorder="1" applyAlignment="1">
      <alignment vertical="center"/>
    </xf>
    <xf numFmtId="0" fontId="106" fillId="7" borderId="33" xfId="0" applyFont="1" applyFill="1" applyBorder="1" applyAlignment="1">
      <alignment vertical="center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3" fillId="0" borderId="34" xfId="0" applyFont="1" applyBorder="1" applyAlignment="1">
      <alignment horizontal="left" vertical="center" wrapText="1"/>
    </xf>
    <xf numFmtId="0" fontId="107" fillId="4" borderId="35" xfId="4" applyFont="1" applyFill="1" applyBorder="1" applyAlignment="1">
      <alignment horizontal="center" vertical="center"/>
    </xf>
    <xf numFmtId="0" fontId="107" fillId="4" borderId="35" xfId="4" applyFont="1" applyFill="1" applyBorder="1" applyAlignment="1">
      <alignment horizontal="center" vertical="center" wrapText="1"/>
    </xf>
    <xf numFmtId="0" fontId="19" fillId="0" borderId="0" xfId="4"/>
    <xf numFmtId="0" fontId="19" fillId="0" borderId="37" xfId="4" applyBorder="1" applyAlignment="1">
      <alignment horizontal="center" vertical="center"/>
    </xf>
    <xf numFmtId="0" fontId="107" fillId="8" borderId="37" xfId="4" applyFont="1" applyFill="1" applyBorder="1" applyAlignment="1">
      <alignment horizontal="center" vertical="center" wrapText="1"/>
    </xf>
    <xf numFmtId="0" fontId="107" fillId="0" borderId="37" xfId="4" applyFont="1" applyBorder="1" applyAlignment="1">
      <alignment horizontal="center" vertical="center" wrapText="1"/>
    </xf>
    <xf numFmtId="0" fontId="19" fillId="0" borderId="38" xfId="4" applyBorder="1" applyAlignment="1">
      <alignment horizontal="left" vertical="center" wrapText="1"/>
    </xf>
    <xf numFmtId="0" fontId="19" fillId="0" borderId="36" xfId="4" applyBorder="1" applyAlignment="1">
      <alignment horizontal="left" vertical="center" wrapText="1"/>
    </xf>
    <xf numFmtId="0" fontId="19" fillId="0" borderId="39" xfId="4" applyBorder="1" applyAlignment="1">
      <alignment horizontal="center" vertical="center"/>
    </xf>
    <xf numFmtId="0" fontId="107" fillId="8" borderId="39" xfId="4" applyFont="1" applyFill="1" applyBorder="1" applyAlignment="1">
      <alignment horizontal="center" vertical="center" wrapText="1"/>
    </xf>
    <xf numFmtId="0" fontId="107" fillId="0" borderId="39" xfId="4" applyFont="1" applyBorder="1" applyAlignment="1">
      <alignment horizontal="center" vertical="center" wrapText="1"/>
    </xf>
    <xf numFmtId="0" fontId="19" fillId="0" borderId="40" xfId="4" applyBorder="1" applyAlignment="1">
      <alignment horizontal="left" vertical="center" wrapText="1"/>
    </xf>
    <xf numFmtId="0" fontId="19" fillId="0" borderId="41" xfId="4" applyBorder="1" applyAlignment="1">
      <alignment horizontal="center" vertical="center"/>
    </xf>
    <xf numFmtId="0" fontId="107" fillId="8" borderId="41" xfId="4" applyFont="1" applyFill="1" applyBorder="1" applyAlignment="1">
      <alignment horizontal="center" vertical="center" wrapText="1"/>
    </xf>
    <xf numFmtId="0" fontId="107" fillId="0" borderId="41" xfId="4" applyFont="1" applyBorder="1" applyAlignment="1">
      <alignment horizontal="center" vertical="center" wrapText="1"/>
    </xf>
    <xf numFmtId="0" fontId="19" fillId="0" borderId="42" xfId="4" applyBorder="1" applyAlignment="1">
      <alignment horizontal="left" vertical="center" wrapText="1"/>
    </xf>
    <xf numFmtId="0" fontId="107" fillId="0" borderId="37" xfId="4" quotePrefix="1" applyFont="1" applyBorder="1" applyAlignment="1">
      <alignment horizontal="center" vertical="center" wrapText="1"/>
    </xf>
    <xf numFmtId="0" fontId="19" fillId="0" borderId="37" xfId="4" applyBorder="1" applyAlignment="1">
      <alignment horizontal="center" vertical="top"/>
    </xf>
    <xf numFmtId="0" fontId="19" fillId="0" borderId="36" xfId="4" quotePrefix="1" applyBorder="1" applyAlignment="1">
      <alignment horizontal="left" vertical="center" wrapText="1"/>
    </xf>
    <xf numFmtId="0" fontId="19" fillId="0" borderId="36" xfId="4" applyBorder="1" applyAlignment="1">
      <alignment horizontal="center" vertical="center"/>
    </xf>
    <xf numFmtId="0" fontId="107" fillId="8" borderId="35" xfId="4" applyFont="1" applyFill="1" applyBorder="1" applyAlignment="1">
      <alignment horizontal="center" vertical="center" wrapText="1"/>
    </xf>
    <xf numFmtId="0" fontId="107" fillId="0" borderId="35" xfId="4" applyFont="1" applyBorder="1" applyAlignment="1">
      <alignment horizontal="center" vertical="center" wrapText="1"/>
    </xf>
    <xf numFmtId="0" fontId="19" fillId="0" borderId="35" xfId="4" applyBorder="1" applyAlignment="1">
      <alignment horizontal="center" vertical="center"/>
    </xf>
    <xf numFmtId="0" fontId="19" fillId="0" borderId="35" xfId="4" applyBorder="1" applyAlignment="1">
      <alignment horizontal="left" vertical="center" wrapText="1"/>
    </xf>
    <xf numFmtId="0" fontId="19" fillId="0" borderId="0" xfId="4" applyAlignment="1">
      <alignment horizontal="center" vertical="center"/>
    </xf>
    <xf numFmtId="0" fontId="107" fillId="0" borderId="0" xfId="4" applyFont="1" applyAlignment="1">
      <alignment horizontal="center" vertical="center" wrapText="1"/>
    </xf>
    <xf numFmtId="0" fontId="19" fillId="0" borderId="0" xfId="4" applyAlignment="1">
      <alignment horizontal="left" vertical="center" wrapText="1"/>
    </xf>
    <xf numFmtId="0" fontId="110" fillId="0" borderId="34" xfId="4" applyFont="1" applyBorder="1" applyAlignment="1">
      <alignment horizontal="left" vertical="center" wrapText="1"/>
    </xf>
    <xf numFmtId="2" fontId="27" fillId="0" borderId="34" xfId="0" applyNumberFormat="1" applyFont="1" applyBorder="1" applyAlignment="1">
      <alignment horizontal="center" vertical="top"/>
    </xf>
    <xf numFmtId="0" fontId="73" fillId="4" borderId="34" xfId="0" quotePrefix="1" applyFont="1" applyFill="1" applyBorder="1" applyAlignment="1">
      <alignment horizontal="left" vertical="center" wrapText="1"/>
    </xf>
    <xf numFmtId="0" fontId="110" fillId="4" borderId="34" xfId="4" applyFont="1" applyFill="1" applyBorder="1" applyAlignment="1">
      <alignment horizontal="left" vertical="center" wrapText="1"/>
    </xf>
    <xf numFmtId="2" fontId="27" fillId="4" borderId="34" xfId="0" applyNumberFormat="1" applyFont="1" applyFill="1" applyBorder="1" applyAlignment="1">
      <alignment horizontal="center" vertical="top"/>
    </xf>
    <xf numFmtId="0" fontId="73" fillId="4" borderId="34" xfId="0" applyFont="1" applyFill="1" applyBorder="1" applyAlignment="1">
      <alignment horizontal="left" vertical="center" wrapText="1"/>
    </xf>
    <xf numFmtId="0" fontId="111" fillId="0" borderId="0" xfId="4" applyFont="1"/>
    <xf numFmtId="0" fontId="111" fillId="0" borderId="0" xfId="4" applyFont="1" applyAlignment="1">
      <alignment vertical="center"/>
    </xf>
    <xf numFmtId="0" fontId="112" fillId="0" borderId="43" xfId="4" applyFont="1" applyBorder="1" applyAlignment="1">
      <alignment horizontal="center" vertical="center"/>
    </xf>
    <xf numFmtId="0" fontId="112" fillId="0" borderId="43" xfId="4" applyFont="1" applyBorder="1" applyAlignment="1">
      <alignment horizontal="left" vertical="center"/>
    </xf>
    <xf numFmtId="2" fontId="111" fillId="0" borderId="0" xfId="4" applyNumberFormat="1" applyFont="1"/>
    <xf numFmtId="2" fontId="111" fillId="0" borderId="0" xfId="4" applyNumberFormat="1" applyFont="1" applyAlignment="1">
      <alignment vertical="center"/>
    </xf>
    <xf numFmtId="0" fontId="113" fillId="10" borderId="43" xfId="6" applyFont="1" applyFill="1" applyBorder="1" applyAlignment="1">
      <alignment horizontal="center" vertical="center" wrapText="1"/>
    </xf>
    <xf numFmtId="0" fontId="114" fillId="0" borderId="43" xfId="4" applyFont="1" applyBorder="1" applyAlignment="1">
      <alignment horizontal="left" vertical="center"/>
    </xf>
    <xf numFmtId="0" fontId="114" fillId="0" borderId="43" xfId="4" applyFont="1" applyBorder="1" applyAlignment="1">
      <alignment horizontal="center" vertical="center"/>
    </xf>
    <xf numFmtId="167" fontId="115" fillId="0" borderId="0" xfId="4" applyNumberFormat="1" applyFont="1" applyAlignment="1">
      <alignment vertical="center"/>
    </xf>
    <xf numFmtId="0" fontId="114" fillId="0" borderId="43" xfId="4" applyFont="1" applyBorder="1" applyAlignment="1">
      <alignment horizontal="left" vertical="center" wrapText="1"/>
    </xf>
    <xf numFmtId="0" fontId="116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165" fontId="39" fillId="0" borderId="0" xfId="0" applyNumberFormat="1" applyFont="1" applyAlignment="1">
      <alignment horizontal="center" vertical="top"/>
    </xf>
    <xf numFmtId="2" fontId="25" fillId="0" borderId="0" xfId="0" applyNumberFormat="1" applyFont="1" applyAlignment="1">
      <alignment horizontal="center" vertical="top"/>
    </xf>
    <xf numFmtId="0" fontId="26" fillId="4" borderId="0" xfId="0" quotePrefix="1" applyFont="1" applyFill="1" applyAlignment="1">
      <alignment horizontal="left" vertical="top" wrapText="1"/>
    </xf>
    <xf numFmtId="0" fontId="60" fillId="0" borderId="0" xfId="0" applyFont="1"/>
    <xf numFmtId="166" fontId="111" fillId="0" borderId="0" xfId="4" applyNumberFormat="1" applyFont="1" applyAlignment="1">
      <alignment vertical="center"/>
    </xf>
    <xf numFmtId="166" fontId="117" fillId="0" borderId="0" xfId="4" applyNumberFormat="1" applyFont="1" applyAlignment="1">
      <alignment vertical="center"/>
    </xf>
    <xf numFmtId="0" fontId="30" fillId="4" borderId="0" xfId="0" applyFont="1" applyFill="1" applyAlignment="1">
      <alignment horizontal="left" vertical="top"/>
    </xf>
    <xf numFmtId="49" fontId="39" fillId="5" borderId="0" xfId="0" applyNumberFormat="1" applyFont="1" applyFill="1" applyAlignment="1">
      <alignment horizontal="left" vertical="center"/>
    </xf>
    <xf numFmtId="49" fontId="39" fillId="5" borderId="0" xfId="0" applyNumberFormat="1" applyFont="1" applyFill="1" applyAlignment="1">
      <alignment horizontal="left" vertical="center" wrapText="1"/>
    </xf>
    <xf numFmtId="2" fontId="27" fillId="0" borderId="16" xfId="0" applyNumberFormat="1" applyFont="1" applyBorder="1" applyAlignment="1">
      <alignment horizontal="center" vertical="top"/>
    </xf>
    <xf numFmtId="2" fontId="27" fillId="0" borderId="18" xfId="0" applyNumberFormat="1" applyFont="1" applyBorder="1" applyAlignment="1">
      <alignment horizontal="center" vertical="top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7" fillId="8" borderId="37" xfId="4" applyFont="1" applyFill="1" applyBorder="1" applyAlignment="1">
      <alignment horizontal="center" vertical="top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165" fontId="26" fillId="0" borderId="34" xfId="0" applyNumberFormat="1" applyFont="1" applyBorder="1" applyAlignment="1">
      <alignment horizontal="center" vertical="top"/>
    </xf>
    <xf numFmtId="0" fontId="75" fillId="3" borderId="0" xfId="0" applyFont="1" applyFill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4" borderId="34" xfId="0" applyFont="1" applyFill="1" applyBorder="1" applyAlignment="1">
      <alignment horizontal="center" vertical="center"/>
    </xf>
    <xf numFmtId="0" fontId="73" fillId="0" borderId="0" xfId="0" applyFont="1"/>
    <xf numFmtId="0" fontId="73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73" fillId="0" borderId="0" xfId="0" applyFont="1" applyAlignment="1">
      <alignment horizontal="left" vertical="center" wrapText="1"/>
    </xf>
    <xf numFmtId="0" fontId="110" fillId="0" borderId="0" xfId="4" applyFont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 wrapText="1"/>
    </xf>
    <xf numFmtId="0" fontId="19" fillId="4" borderId="38" xfId="4" applyFill="1" applyBorder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/>
    </xf>
    <xf numFmtId="0" fontId="6" fillId="0" borderId="35" xfId="7" applyFont="1" applyBorder="1" applyAlignment="1">
      <alignment horizontal="left" vertical="center" wrapText="1"/>
    </xf>
    <xf numFmtId="0" fontId="118" fillId="0" borderId="41" xfId="7" applyBorder="1" applyAlignment="1">
      <alignment horizontal="left" vertical="center" wrapText="1"/>
    </xf>
    <xf numFmtId="0" fontId="118" fillId="0" borderId="35" xfId="7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19" fillId="0" borderId="39" xfId="4" applyFont="1" applyBorder="1" applyAlignment="1">
      <alignment horizontal="center" vertical="center"/>
    </xf>
    <xf numFmtId="0" fontId="119" fillId="0" borderId="41" xfId="4" applyFont="1" applyBorder="1" applyAlignment="1">
      <alignment horizontal="center" vertical="center"/>
    </xf>
    <xf numFmtId="0" fontId="19" fillId="0" borderId="42" xfId="4" quotePrefix="1" applyBorder="1" applyAlignment="1">
      <alignment horizontal="left" vertical="center" wrapText="1"/>
    </xf>
    <xf numFmtId="0" fontId="110" fillId="0" borderId="36" xfId="4" applyFont="1" applyBorder="1" applyAlignment="1">
      <alignment horizontal="left" vertical="center" wrapText="1"/>
    </xf>
    <xf numFmtId="0" fontId="124" fillId="0" borderId="39" xfId="4" applyFont="1" applyBorder="1" applyAlignment="1">
      <alignment horizontal="center" vertical="center"/>
    </xf>
    <xf numFmtId="0" fontId="19" fillId="0" borderId="0" xfId="4" applyAlignment="1">
      <alignment horizontal="center"/>
    </xf>
    <xf numFmtId="0" fontId="129" fillId="0" borderId="0" xfId="4" applyFont="1" applyAlignment="1">
      <alignment horizontal="left" vertical="center"/>
    </xf>
    <xf numFmtId="0" fontId="19" fillId="0" borderId="0" xfId="4" applyAlignment="1">
      <alignment horizontal="left" vertical="center"/>
    </xf>
    <xf numFmtId="0" fontId="19" fillId="0" borderId="38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107" fillId="0" borderId="50" xfId="4" quotePrefix="1" applyFont="1" applyBorder="1" applyAlignment="1">
      <alignment horizontal="center" vertical="center" wrapText="1"/>
    </xf>
    <xf numFmtId="0" fontId="19" fillId="0" borderId="51" xfId="4" applyBorder="1" applyAlignment="1">
      <alignment horizontal="left" vertical="center" wrapText="1"/>
    </xf>
    <xf numFmtId="0" fontId="19" fillId="0" borderId="50" xfId="4" applyBorder="1" applyAlignment="1">
      <alignment horizontal="center" vertical="center"/>
    </xf>
    <xf numFmtId="0" fontId="19" fillId="0" borderId="52" xfId="4" applyBorder="1" applyAlignment="1">
      <alignment horizontal="left" vertical="center" wrapText="1"/>
    </xf>
    <xf numFmtId="0" fontId="19" fillId="0" borderId="54" xfId="4" applyBorder="1" applyAlignment="1">
      <alignment horizontal="left" vertical="center" wrapText="1"/>
    </xf>
    <xf numFmtId="0" fontId="107" fillId="0" borderId="56" xfId="4" applyFont="1" applyBorder="1" applyAlignment="1">
      <alignment horizontal="center" vertical="center" wrapText="1"/>
    </xf>
    <xf numFmtId="0" fontId="19" fillId="0" borderId="57" xfId="4" applyBorder="1" applyAlignment="1">
      <alignment horizontal="left" vertical="center" wrapText="1"/>
    </xf>
    <xf numFmtId="0" fontId="19" fillId="0" borderId="56" xfId="4" applyBorder="1" applyAlignment="1">
      <alignment horizontal="center" vertical="center"/>
    </xf>
    <xf numFmtId="0" fontId="19" fillId="0" borderId="58" xfId="4" applyBorder="1" applyAlignment="1">
      <alignment horizontal="left" vertical="center" wrapText="1"/>
    </xf>
    <xf numFmtId="0" fontId="125" fillId="5" borderId="26" xfId="7" applyFont="1" applyFill="1" applyBorder="1" applyAlignment="1">
      <alignment wrapText="1"/>
    </xf>
    <xf numFmtId="0" fontId="126" fillId="0" borderId="26" xfId="7" applyFont="1" applyBorder="1" applyAlignment="1">
      <alignment horizontal="center" vertical="center" wrapText="1"/>
    </xf>
    <xf numFmtId="0" fontId="93" fillId="0" borderId="26" xfId="7" applyFont="1" applyBorder="1" applyAlignment="1">
      <alignment vertical="center" wrapText="1"/>
    </xf>
    <xf numFmtId="0" fontId="93" fillId="0" borderId="26" xfId="7" applyFont="1" applyBorder="1" applyAlignment="1">
      <alignment horizontal="center" vertical="center" wrapText="1"/>
    </xf>
    <xf numFmtId="0" fontId="125" fillId="0" borderId="26" xfId="7" applyFont="1" applyBorder="1"/>
    <xf numFmtId="0" fontId="126" fillId="0" borderId="26" xfId="7" applyFont="1" applyBorder="1" applyAlignment="1">
      <alignment horizontal="center" vertical="center"/>
    </xf>
    <xf numFmtId="0" fontId="93" fillId="0" borderId="26" xfId="7" applyFont="1" applyBorder="1" applyAlignment="1">
      <alignment vertical="center"/>
    </xf>
    <xf numFmtId="0" fontId="93" fillId="0" borderId="26" xfId="7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73" fillId="4" borderId="0" xfId="0" applyFont="1" applyFill="1"/>
    <xf numFmtId="0" fontId="73" fillId="4" borderId="0" xfId="0" applyFont="1" applyFill="1" applyAlignment="1">
      <alignment horizontal="left"/>
    </xf>
    <xf numFmtId="0" fontId="75" fillId="4" borderId="0" xfId="0" applyFont="1" applyFill="1" applyAlignment="1">
      <alignment horizontal="left"/>
    </xf>
    <xf numFmtId="165" fontId="26" fillId="0" borderId="23" xfId="0" applyNumberFormat="1" applyFont="1" applyBorder="1" applyAlignment="1">
      <alignment horizontal="center" vertical="top"/>
    </xf>
    <xf numFmtId="49" fontId="130" fillId="5" borderId="26" xfId="0" applyNumberFormat="1" applyFont="1" applyFill="1" applyBorder="1" applyAlignment="1">
      <alignment vertical="center"/>
    </xf>
    <xf numFmtId="165" fontId="26" fillId="0" borderId="9" xfId="0" applyNumberFormat="1" applyFont="1" applyBorder="1" applyAlignment="1">
      <alignment horizontal="center" vertical="top"/>
    </xf>
    <xf numFmtId="165" fontId="26" fillId="4" borderId="9" xfId="0" applyNumberFormat="1" applyFont="1" applyFill="1" applyBorder="1" applyAlignment="1">
      <alignment horizontal="center" vertical="top"/>
    </xf>
    <xf numFmtId="165" fontId="26" fillId="5" borderId="9" xfId="0" applyNumberFormat="1" applyFont="1" applyFill="1" applyBorder="1" applyAlignment="1">
      <alignment horizontal="center" vertical="top"/>
    </xf>
    <xf numFmtId="165" fontId="26" fillId="5" borderId="2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4" borderId="23" xfId="0" applyNumberFormat="1" applyFont="1" applyFill="1" applyBorder="1" applyAlignment="1">
      <alignment horizontal="center" vertical="center"/>
    </xf>
    <xf numFmtId="165" fontId="26" fillId="4" borderId="0" xfId="0" applyNumberFormat="1" applyFont="1" applyFill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165" fontId="26" fillId="0" borderId="21" xfId="0" applyNumberFormat="1" applyFont="1" applyBorder="1" applyAlignment="1">
      <alignment horizontal="center" vertical="center"/>
    </xf>
    <xf numFmtId="165" fontId="26" fillId="0" borderId="18" xfId="0" applyNumberFormat="1" applyFont="1" applyBorder="1" applyAlignment="1">
      <alignment horizontal="center" vertical="top"/>
    </xf>
    <xf numFmtId="0" fontId="27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107" fillId="9" borderId="39" xfId="4" applyFont="1" applyFill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23" fillId="0" borderId="39" xfId="4" applyFont="1" applyBorder="1" applyAlignment="1">
      <alignment horizontal="left" vertical="top" wrapText="1"/>
    </xf>
    <xf numFmtId="0" fontId="79" fillId="5" borderId="26" xfId="0" applyFont="1" applyFill="1" applyBorder="1" applyAlignment="1" applyProtection="1">
      <alignment horizontal="left" vertical="center"/>
      <protection locked="0" hidden="1"/>
    </xf>
    <xf numFmtId="0" fontId="26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top" wrapText="1"/>
    </xf>
    <xf numFmtId="165" fontId="27" fillId="0" borderId="0" xfId="0" applyNumberFormat="1" applyFont="1" applyAlignment="1">
      <alignment horizontal="left" vertical="top"/>
    </xf>
    <xf numFmtId="49" fontId="110" fillId="5" borderId="26" xfId="0" applyNumberFormat="1" applyFont="1" applyFill="1" applyBorder="1" applyAlignment="1">
      <alignment horizontal="left" vertical="center" wrapText="1"/>
    </xf>
    <xf numFmtId="165" fontId="26" fillId="0" borderId="22" xfId="0" applyNumberFormat="1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wrapText="1"/>
    </xf>
    <xf numFmtId="0" fontId="50" fillId="0" borderId="9" xfId="0" applyFont="1" applyBorder="1" applyAlignment="1">
      <alignment horizontal="right" vertical="top" wrapText="1"/>
    </xf>
    <xf numFmtId="0" fontId="33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26" fillId="0" borderId="9" xfId="0" applyFont="1" applyBorder="1" applyAlignment="1">
      <alignment vertical="top"/>
    </xf>
    <xf numFmtId="0" fontId="64" fillId="4" borderId="9" xfId="0" applyFont="1" applyFill="1" applyBorder="1" applyAlignment="1">
      <alignment horizontal="center" vertical="center" wrapText="1"/>
    </xf>
    <xf numFmtId="2" fontId="27" fillId="4" borderId="9" xfId="0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/>
    </xf>
    <xf numFmtId="0" fontId="26" fillId="4" borderId="0" xfId="0" applyFont="1" applyFill="1" applyAlignment="1">
      <alignment vertical="top"/>
    </xf>
    <xf numFmtId="0" fontId="34" fillId="4" borderId="0" xfId="0" applyFont="1" applyFill="1" applyAlignment="1">
      <alignment horizontal="left" vertical="top"/>
    </xf>
    <xf numFmtId="0" fontId="73" fillId="0" borderId="3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/>
    <xf numFmtId="165" fontId="26" fillId="4" borderId="23" xfId="0" applyNumberFormat="1" applyFont="1" applyFill="1" applyBorder="1" applyAlignment="1">
      <alignment horizontal="center" vertical="top"/>
    </xf>
    <xf numFmtId="0" fontId="30" fillId="0" borderId="0" xfId="0" applyFont="1" applyAlignment="1">
      <alignment vertical="top"/>
    </xf>
    <xf numFmtId="165" fontId="29" fillId="0" borderId="0" xfId="0" applyNumberFormat="1" applyFont="1" applyAlignment="1">
      <alignment horizontal="center" vertical="top"/>
    </xf>
    <xf numFmtId="0" fontId="30" fillId="4" borderId="0" xfId="0" applyFont="1" applyFill="1" applyAlignment="1">
      <alignment vertical="top"/>
    </xf>
    <xf numFmtId="0" fontId="131" fillId="4" borderId="0" xfId="0" applyFont="1" applyFill="1" applyAlignment="1">
      <alignment vertical="top"/>
    </xf>
    <xf numFmtId="0" fontId="30" fillId="4" borderId="0" xfId="0" applyFont="1" applyFill="1" applyAlignment="1">
      <alignment vertical="top" wrapText="1"/>
    </xf>
    <xf numFmtId="165" fontId="29" fillId="4" borderId="0" xfId="0" applyNumberFormat="1" applyFont="1" applyFill="1" applyAlignment="1">
      <alignment horizontal="center" vertical="top"/>
    </xf>
    <xf numFmtId="2" fontId="30" fillId="4" borderId="0" xfId="0" applyNumberFormat="1" applyFont="1" applyFill="1" applyAlignment="1">
      <alignment horizontal="center" vertical="top"/>
    </xf>
    <xf numFmtId="0" fontId="30" fillId="0" borderId="0" xfId="0" applyFont="1" applyAlignment="1">
      <alignment horizontal="left" vertical="top" wrapText="1"/>
    </xf>
    <xf numFmtId="0" fontId="131" fillId="0" borderId="0" xfId="0" applyFont="1" applyAlignment="1">
      <alignment horizontal="left" vertical="top"/>
    </xf>
    <xf numFmtId="2" fontId="30" fillId="0" borderId="0" xfId="0" applyNumberFormat="1" applyFont="1" applyAlignment="1">
      <alignment horizontal="center" vertical="top"/>
    </xf>
    <xf numFmtId="0" fontId="30" fillId="4" borderId="9" xfId="0" applyFont="1" applyFill="1" applyBorder="1" applyAlignment="1">
      <alignment horizontal="left" vertical="top" wrapText="1"/>
    </xf>
    <xf numFmtId="0" fontId="30" fillId="4" borderId="9" xfId="0" applyFont="1" applyFill="1" applyBorder="1" applyAlignment="1">
      <alignment horizontal="left" vertical="top"/>
    </xf>
    <xf numFmtId="0" fontId="103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6" fillId="4" borderId="34" xfId="0" applyNumberFormat="1" applyFont="1" applyFill="1" applyBorder="1" applyAlignment="1">
      <alignment horizontal="center" vertical="top"/>
    </xf>
    <xf numFmtId="165" fontId="26" fillId="0" borderId="16" xfId="0" applyNumberFormat="1" applyFont="1" applyBorder="1" applyAlignment="1">
      <alignment horizontal="center" vertical="top"/>
    </xf>
    <xf numFmtId="0" fontId="132" fillId="0" borderId="0" xfId="0" applyFont="1" applyAlignment="1">
      <alignment horizontal="left" vertical="center" indent="10"/>
    </xf>
    <xf numFmtId="0" fontId="134" fillId="0" borderId="0" xfId="0" applyFont="1" applyAlignment="1">
      <alignment horizontal="left" vertical="center" indent="10"/>
    </xf>
    <xf numFmtId="0" fontId="135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11" fillId="0" borderId="0" xfId="4" applyFont="1" applyAlignment="1">
      <alignment wrapText="1"/>
    </xf>
    <xf numFmtId="0" fontId="112" fillId="0" borderId="43" xfId="4" applyFont="1" applyBorder="1" applyAlignment="1">
      <alignment horizontal="left" vertical="center" wrapText="1"/>
    </xf>
    <xf numFmtId="0" fontId="114" fillId="0" borderId="0" xfId="4" applyFont="1" applyAlignment="1" applyProtection="1">
      <alignment vertical="center"/>
      <protection hidden="1"/>
    </xf>
    <xf numFmtId="0" fontId="26" fillId="0" borderId="23" xfId="0" applyFont="1" applyBorder="1" applyAlignment="1">
      <alignment horizontal="center" vertical="top"/>
    </xf>
    <xf numFmtId="0" fontId="39" fillId="0" borderId="23" xfId="0" applyFont="1" applyBorder="1" applyAlignment="1">
      <alignment horizontal="left" vertical="top" wrapText="1"/>
    </xf>
    <xf numFmtId="0" fontId="136" fillId="0" borderId="43" xfId="4" applyFont="1" applyBorder="1" applyAlignment="1">
      <alignment horizontal="left" vertical="center"/>
    </xf>
    <xf numFmtId="4" fontId="79" fillId="0" borderId="0" xfId="0" applyNumberFormat="1" applyFont="1" applyAlignment="1" applyProtection="1">
      <alignment horizontal="right" vertical="center"/>
      <protection hidden="1"/>
    </xf>
    <xf numFmtId="0" fontId="137" fillId="0" borderId="0" xfId="0" applyFont="1" applyAlignment="1">
      <alignment vertical="top"/>
    </xf>
    <xf numFmtId="0" fontId="43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138" fillId="0" borderId="43" xfId="4" applyFont="1" applyBorder="1" applyAlignment="1">
      <alignment horizontal="left" vertical="center"/>
    </xf>
    <xf numFmtId="0" fontId="27" fillId="0" borderId="16" xfId="0" applyFont="1" applyBorder="1" applyAlignment="1">
      <alignment horizontal="left"/>
    </xf>
    <xf numFmtId="0" fontId="27" fillId="0" borderId="16" xfId="0" applyFont="1" applyBorder="1"/>
    <xf numFmtId="49" fontId="39" fillId="5" borderId="16" xfId="0" applyNumberFormat="1" applyFont="1" applyFill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66" fillId="0" borderId="21" xfId="0" applyFont="1" applyBorder="1" applyAlignment="1">
      <alignment wrapText="1"/>
    </xf>
    <xf numFmtId="0" fontId="139" fillId="0" borderId="9" xfId="0" applyFont="1" applyBorder="1" applyAlignment="1">
      <alignment horizontal="center" vertical="center" wrapText="1"/>
    </xf>
    <xf numFmtId="0" fontId="140" fillId="4" borderId="9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21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left" vertical="top" wrapText="1"/>
    </xf>
    <xf numFmtId="0" fontId="116" fillId="0" borderId="16" xfId="0" applyFont="1" applyBorder="1" applyAlignment="1">
      <alignment horizontal="left" vertical="top"/>
    </xf>
    <xf numFmtId="0" fontId="25" fillId="0" borderId="16" xfId="0" applyFont="1" applyBorder="1" applyAlignment="1">
      <alignment horizontal="left"/>
    </xf>
    <xf numFmtId="165" fontId="39" fillId="0" borderId="16" xfId="0" applyNumberFormat="1" applyFont="1" applyBorder="1" applyAlignment="1">
      <alignment horizontal="center" vertical="top"/>
    </xf>
    <xf numFmtId="2" fontId="25" fillId="0" borderId="16" xfId="0" applyNumberFormat="1" applyFont="1" applyBorder="1" applyAlignment="1">
      <alignment horizontal="center" vertical="top"/>
    </xf>
    <xf numFmtId="0" fontId="141" fillId="0" borderId="0" xfId="0" applyFont="1" applyAlignment="1">
      <alignment horizontal="center" vertical="center" wrapText="1"/>
    </xf>
    <xf numFmtId="0" fontId="94" fillId="0" borderId="0" xfId="3" applyBorder="1" applyAlignment="1">
      <alignment horizontal="left"/>
    </xf>
    <xf numFmtId="0" fontId="2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 wrapText="1"/>
    </xf>
    <xf numFmtId="0" fontId="4" fillId="0" borderId="0" xfId="8"/>
    <xf numFmtId="0" fontId="121" fillId="0" borderId="0" xfId="8" applyFont="1"/>
    <xf numFmtId="0" fontId="142" fillId="11" borderId="24" xfId="8" applyFont="1" applyFill="1" applyBorder="1" applyAlignment="1" applyProtection="1">
      <alignment vertical="top"/>
      <protection hidden="1"/>
    </xf>
    <xf numFmtId="0" fontId="142" fillId="11" borderId="24" xfId="8" applyFont="1" applyFill="1" applyBorder="1" applyAlignment="1" applyProtection="1">
      <alignment vertical="top" wrapText="1"/>
      <protection hidden="1"/>
    </xf>
    <xf numFmtId="0" fontId="142" fillId="11" borderId="24" xfId="8" applyFont="1" applyFill="1" applyBorder="1" applyAlignment="1" applyProtection="1">
      <alignment horizontal="left" vertical="top" wrapText="1"/>
      <protection hidden="1"/>
    </xf>
    <xf numFmtId="0" fontId="142" fillId="11" borderId="24" xfId="8" applyFont="1" applyFill="1" applyBorder="1" applyAlignment="1" applyProtection="1">
      <alignment horizontal="center" vertical="top" wrapText="1"/>
      <protection hidden="1"/>
    </xf>
    <xf numFmtId="0" fontId="143" fillId="11" borderId="24" xfId="8" applyFont="1" applyFill="1" applyBorder="1" applyAlignment="1" applyProtection="1">
      <alignment horizontal="center" vertical="top" wrapText="1"/>
      <protection hidden="1"/>
    </xf>
    <xf numFmtId="0" fontId="81" fillId="0" borderId="0" xfId="8" applyFont="1" applyProtection="1">
      <protection hidden="1"/>
    </xf>
    <xf numFmtId="0" fontId="144" fillId="0" borderId="0" xfId="8" applyFont="1" applyAlignment="1" applyProtection="1">
      <alignment horizontal="left" vertical="center"/>
      <protection hidden="1"/>
    </xf>
    <xf numFmtId="4" fontId="79" fillId="0" borderId="0" xfId="8" applyNumberFormat="1" applyFont="1" applyAlignment="1" applyProtection="1">
      <alignment horizontal="left" vertical="center"/>
      <protection hidden="1"/>
    </xf>
    <xf numFmtId="0" fontId="81" fillId="0" borderId="0" xfId="8" applyFont="1" applyAlignment="1" applyProtection="1">
      <alignment horizontal="left" vertical="top"/>
      <protection hidden="1"/>
    </xf>
    <xf numFmtId="4" fontId="79" fillId="0" borderId="0" xfId="8" applyNumberFormat="1" applyFont="1" applyAlignment="1" applyProtection="1">
      <alignment horizontal="center" vertical="center"/>
      <protection hidden="1"/>
    </xf>
    <xf numFmtId="0" fontId="79" fillId="0" borderId="0" xfId="8" applyFont="1" applyAlignment="1" applyProtection="1">
      <alignment horizontal="left" vertical="center"/>
      <protection hidden="1"/>
    </xf>
    <xf numFmtId="0" fontId="26" fillId="0" borderId="0" xfId="0" applyFont="1" applyAlignment="1">
      <alignment vertical="top"/>
    </xf>
    <xf numFmtId="0" fontId="26" fillId="0" borderId="21" xfId="0" applyFont="1" applyBorder="1" applyAlignment="1">
      <alignment vertical="top"/>
    </xf>
    <xf numFmtId="0" fontId="27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4" fillId="4" borderId="9" xfId="0" applyFont="1" applyFill="1" applyBorder="1" applyAlignment="1">
      <alignment horizontal="center" vertical="center" wrapText="1"/>
    </xf>
    <xf numFmtId="2" fontId="145" fillId="4" borderId="9" xfId="3" applyNumberFormat="1" applyFont="1" applyFill="1" applyBorder="1" applyAlignment="1">
      <alignment horizontal="left" vertical="top"/>
    </xf>
    <xf numFmtId="0" fontId="139" fillId="4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145" fillId="0" borderId="9" xfId="3" applyFont="1" applyBorder="1" applyAlignment="1">
      <alignment horizontal="left"/>
    </xf>
    <xf numFmtId="0" fontId="139" fillId="0" borderId="9" xfId="0" applyFont="1" applyBorder="1" applyAlignment="1">
      <alignment horizontal="left" vertical="top" wrapText="1"/>
    </xf>
    <xf numFmtId="0" fontId="2" fillId="0" borderId="0" xfId="8" applyFont="1"/>
    <xf numFmtId="2" fontId="146" fillId="0" borderId="0" xfId="8" applyNumberFormat="1" applyFont="1" applyAlignment="1" applyProtection="1">
      <alignment horizontal="center" vertical="center"/>
      <protection hidden="1"/>
    </xf>
    <xf numFmtId="4" fontId="146" fillId="0" borderId="0" xfId="8" applyNumberFormat="1" applyFont="1" applyAlignment="1" applyProtection="1">
      <alignment horizontal="center" vertical="center"/>
      <protection hidden="1"/>
    </xf>
    <xf numFmtId="0" fontId="27" fillId="4" borderId="0" xfId="0" applyFont="1" applyFill="1" applyAlignment="1">
      <alignment horizontal="left" vertical="center" wrapText="1"/>
    </xf>
    <xf numFmtId="0" fontId="64" fillId="0" borderId="9" xfId="0" applyFont="1" applyBorder="1" applyAlignment="1">
      <alignment horizontal="center" vertical="center" wrapText="1"/>
    </xf>
    <xf numFmtId="0" fontId="27" fillId="4" borderId="0" xfId="0" applyFont="1" applyFill="1" applyAlignment="1">
      <alignment horizontal="left"/>
    </xf>
    <xf numFmtId="0" fontId="26" fillId="4" borderId="0" xfId="0" applyFont="1" applyFill="1" applyAlignment="1">
      <alignment horizontal="left" vertical="center"/>
    </xf>
    <xf numFmtId="0" fontId="64" fillId="4" borderId="0" xfId="0" applyFont="1" applyFill="1" applyAlignment="1">
      <alignment horizontal="center" vertical="center" wrapText="1"/>
    </xf>
    <xf numFmtId="2" fontId="27" fillId="4" borderId="0" xfId="0" applyNumberFormat="1" applyFont="1" applyFill="1" applyAlignment="1">
      <alignment horizontal="center" vertical="center"/>
    </xf>
    <xf numFmtId="0" fontId="104" fillId="5" borderId="61" xfId="0" applyFont="1" applyFill="1" applyBorder="1" applyAlignment="1" applyProtection="1">
      <alignment horizontal="left" vertical="center"/>
      <protection hidden="1"/>
    </xf>
    <xf numFmtId="49" fontId="110" fillId="5" borderId="63" xfId="0" applyNumberFormat="1" applyFont="1" applyFill="1" applyBorder="1" applyAlignment="1">
      <alignment horizontal="left" vertical="center" wrapText="1"/>
    </xf>
    <xf numFmtId="0" fontId="79" fillId="5" borderId="62" xfId="0" applyFont="1" applyFill="1" applyBorder="1" applyAlignment="1" applyProtection="1">
      <alignment vertical="center"/>
      <protection locked="0" hidden="1"/>
    </xf>
    <xf numFmtId="0" fontId="79" fillId="5" borderId="64" xfId="0" applyFont="1" applyFill="1" applyBorder="1" applyAlignment="1" applyProtection="1">
      <alignment vertical="center"/>
      <protection locked="0" hidden="1"/>
    </xf>
    <xf numFmtId="0" fontId="79" fillId="5" borderId="63" xfId="0" applyFont="1" applyFill="1" applyBorder="1" applyAlignment="1" applyProtection="1">
      <alignment vertical="center"/>
      <protection locked="0" hidden="1"/>
    </xf>
    <xf numFmtId="0" fontId="148" fillId="0" borderId="0" xfId="0" applyFont="1"/>
    <xf numFmtId="0" fontId="145" fillId="0" borderId="21" xfId="3" applyFont="1" applyBorder="1" applyAlignment="1">
      <alignment wrapText="1"/>
    </xf>
    <xf numFmtId="0" fontId="149" fillId="5" borderId="26" xfId="0" applyFont="1" applyFill="1" applyBorder="1" applyAlignment="1">
      <alignment horizontal="left" vertical="center"/>
    </xf>
    <xf numFmtId="0" fontId="25" fillId="4" borderId="9" xfId="0" applyFont="1" applyFill="1" applyBorder="1" applyAlignment="1">
      <alignment vertical="top" wrapText="1"/>
    </xf>
    <xf numFmtId="0" fontId="39" fillId="4" borderId="0" xfId="0" applyFont="1" applyFill="1" applyAlignment="1">
      <alignment wrapText="1"/>
    </xf>
    <xf numFmtId="0" fontId="39" fillId="4" borderId="9" xfId="0" applyFont="1" applyFill="1" applyBorder="1" applyAlignment="1">
      <alignment horizontal="left" vertical="center" wrapText="1"/>
    </xf>
    <xf numFmtId="0" fontId="86" fillId="6" borderId="0" xfId="0" applyFont="1" applyFill="1" applyAlignment="1">
      <alignment horizontal="center" vertical="center" wrapText="1" readingOrder="1"/>
    </xf>
    <xf numFmtId="0" fontId="86" fillId="6" borderId="29" xfId="0" applyFont="1" applyFill="1" applyBorder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26" fillId="4" borderId="9" xfId="0" applyFont="1" applyFill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/>
    </xf>
    <xf numFmtId="0" fontId="60" fillId="0" borderId="16" xfId="0" applyFont="1" applyBorder="1"/>
    <xf numFmtId="0" fontId="75" fillId="0" borderId="0" xfId="0" applyFont="1"/>
    <xf numFmtId="49" fontId="152" fillId="5" borderId="0" xfId="0" applyNumberFormat="1" applyFont="1" applyFill="1" applyAlignment="1">
      <alignment horizontal="left" vertical="center" wrapText="1"/>
    </xf>
    <xf numFmtId="0" fontId="75" fillId="0" borderId="0" xfId="0" applyFont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/>
    </xf>
    <xf numFmtId="0" fontId="75" fillId="0" borderId="0" xfId="0" applyFont="1" applyAlignment="1">
      <alignment horizontal="center" vertical="center" wrapText="1"/>
    </xf>
    <xf numFmtId="0" fontId="75" fillId="0" borderId="16" xfId="0" applyFont="1" applyBorder="1"/>
    <xf numFmtId="0" fontId="75" fillId="0" borderId="16" xfId="0" applyFont="1" applyBorder="1" applyAlignment="1">
      <alignment horizontal="left"/>
    </xf>
    <xf numFmtId="49" fontId="151" fillId="5" borderId="16" xfId="0" applyNumberFormat="1" applyFont="1" applyFill="1" applyBorder="1" applyAlignment="1">
      <alignment horizontal="left" vertical="center"/>
    </xf>
    <xf numFmtId="0" fontId="75" fillId="0" borderId="16" xfId="0" applyFont="1" applyBorder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66" fillId="0" borderId="0" xfId="0" applyFont="1" applyAlignment="1">
      <alignment wrapText="1"/>
    </xf>
    <xf numFmtId="0" fontId="153" fillId="0" borderId="0" xfId="0" applyFont="1" applyAlignment="1">
      <alignment wrapText="1"/>
    </xf>
    <xf numFmtId="0" fontId="26" fillId="0" borderId="9" xfId="0" applyFont="1" applyBorder="1" applyAlignment="1">
      <alignment horizontal="left" vertical="top" wrapText="1"/>
    </xf>
    <xf numFmtId="0" fontId="115" fillId="0" borderId="0" xfId="4" applyFont="1" applyAlignment="1">
      <alignment horizontal="left" vertical="center"/>
    </xf>
    <xf numFmtId="0" fontId="115" fillId="0" borderId="0" xfId="4" applyFont="1" applyAlignment="1">
      <alignment horizontal="left" vertical="center" wrapText="1"/>
    </xf>
    <xf numFmtId="2" fontId="112" fillId="0" borderId="0" xfId="4" applyNumberFormat="1" applyFont="1"/>
    <xf numFmtId="166" fontId="154" fillId="0" borderId="0" xfId="4" applyNumberFormat="1" applyFont="1" applyAlignment="1">
      <alignment vertical="center"/>
    </xf>
    <xf numFmtId="2" fontId="112" fillId="0" borderId="0" xfId="4" applyNumberFormat="1" applyFont="1" applyAlignment="1">
      <alignment vertical="center"/>
    </xf>
    <xf numFmtId="0" fontId="115" fillId="0" borderId="0" xfId="4" applyFont="1" applyAlignment="1">
      <alignment horizontal="right" vertical="center"/>
    </xf>
    <xf numFmtId="2" fontId="155" fillId="0" borderId="0" xfId="4" applyNumberFormat="1" applyFont="1" applyAlignment="1">
      <alignment horizontal="right" vertical="center"/>
    </xf>
    <xf numFmtId="165" fontId="26" fillId="4" borderId="9" xfId="0" applyNumberFormat="1" applyFont="1" applyFill="1" applyBorder="1" applyAlignment="1">
      <alignment horizontal="center" vertical="center"/>
    </xf>
    <xf numFmtId="165" fontId="26" fillId="0" borderId="26" xfId="0" applyNumberFormat="1" applyFont="1" applyBorder="1" applyAlignment="1">
      <alignment horizontal="center" vertical="center"/>
    </xf>
    <xf numFmtId="165" fontId="26" fillId="4" borderId="26" xfId="0" applyNumberFormat="1" applyFont="1" applyFill="1" applyBorder="1" applyAlignment="1">
      <alignment horizontal="center" vertical="center"/>
    </xf>
    <xf numFmtId="0" fontId="1" fillId="0" borderId="0" xfId="8" applyFont="1"/>
    <xf numFmtId="0" fontId="79" fillId="0" borderId="26" xfId="0" applyFont="1" applyBorder="1" applyAlignment="1" applyProtection="1">
      <alignment horizontal="left" vertical="center"/>
      <protection hidden="1"/>
    </xf>
    <xf numFmtId="0" fontId="156" fillId="5" borderId="26" xfId="0" applyFont="1" applyFill="1" applyBorder="1" applyAlignment="1">
      <alignment horizontal="left" vertical="center"/>
    </xf>
    <xf numFmtId="0" fontId="158" fillId="4" borderId="61" xfId="0" applyFont="1" applyFill="1" applyBorder="1" applyAlignment="1" applyProtection="1">
      <alignment horizontal="left" vertical="center"/>
      <protection hidden="1"/>
    </xf>
    <xf numFmtId="0" fontId="64" fillId="4" borderId="26" xfId="0" applyFont="1" applyFill="1" applyBorder="1" applyAlignment="1">
      <alignment horizontal="left" vertical="center"/>
    </xf>
    <xf numFmtId="0" fontId="27" fillId="0" borderId="65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165" fontId="26" fillId="0" borderId="65" xfId="0" applyNumberFormat="1" applyFont="1" applyBorder="1" applyAlignment="1">
      <alignment horizontal="center" vertical="top"/>
    </xf>
    <xf numFmtId="0" fontId="27" fillId="4" borderId="65" xfId="0" applyFont="1" applyFill="1" applyBorder="1" applyAlignment="1">
      <alignment horizontal="left" vertical="top" wrapText="1"/>
    </xf>
    <xf numFmtId="0" fontId="27" fillId="4" borderId="65" xfId="0" applyFont="1" applyFill="1" applyBorder="1" applyAlignment="1">
      <alignment horizontal="left" vertical="top"/>
    </xf>
    <xf numFmtId="165" fontId="26" fillId="4" borderId="65" xfId="0" applyNumberFormat="1" applyFont="1" applyFill="1" applyBorder="1" applyAlignment="1">
      <alignment horizontal="center" vertical="top"/>
    </xf>
    <xf numFmtId="2" fontId="27" fillId="4" borderId="65" xfId="0" applyNumberFormat="1" applyFont="1" applyFill="1" applyBorder="1" applyAlignment="1">
      <alignment horizontal="center" vertical="top"/>
    </xf>
    <xf numFmtId="0" fontId="145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6" fillId="0" borderId="66" xfId="0" applyFont="1" applyBorder="1" applyAlignment="1">
      <alignment horizontal="center" vertical="top"/>
    </xf>
    <xf numFmtId="0" fontId="27" fillId="0" borderId="66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/>
    </xf>
    <xf numFmtId="165" fontId="26" fillId="0" borderId="66" xfId="0" applyNumberFormat="1" applyFont="1" applyBorder="1" applyAlignment="1">
      <alignment horizontal="center" vertical="top"/>
    </xf>
    <xf numFmtId="2" fontId="27" fillId="0" borderId="66" xfId="0" applyNumberFormat="1" applyFont="1" applyBorder="1" applyAlignment="1">
      <alignment horizontal="center" vertical="top"/>
    </xf>
    <xf numFmtId="2" fontId="27" fillId="4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0" fontId="84" fillId="0" borderId="29" xfId="0" applyFont="1" applyBorder="1" applyAlignment="1">
      <alignment horizontal="left" vertical="center" wrapText="1" readingOrder="1"/>
    </xf>
    <xf numFmtId="0" fontId="86" fillId="0" borderId="29" xfId="0" applyFont="1" applyBorder="1" applyAlignment="1">
      <alignment horizontal="center" vertical="center" wrapText="1" readingOrder="1"/>
    </xf>
    <xf numFmtId="0" fontId="159" fillId="0" borderId="0" xfId="0" applyFont="1" applyAlignment="1">
      <alignment vertical="center" wrapText="1"/>
    </xf>
    <xf numFmtId="0" fontId="114" fillId="0" borderId="0" xfId="0" applyFont="1" applyAlignment="1">
      <alignment vertical="center" wrapText="1"/>
    </xf>
    <xf numFmtId="0" fontId="82" fillId="0" borderId="0" xfId="0" applyFont="1" applyAlignment="1">
      <alignment horizontal="center" vertical="center" wrapText="1" readingOrder="1"/>
    </xf>
    <xf numFmtId="0" fontId="47" fillId="4" borderId="0" xfId="0" applyFont="1" applyFill="1" applyAlignment="1">
      <alignment horizontal="center" vertical="top"/>
    </xf>
    <xf numFmtId="0" fontId="20" fillId="4" borderId="0" xfId="0" applyFont="1" applyFill="1" applyAlignment="1">
      <alignment horizontal="center" vertical="top"/>
    </xf>
    <xf numFmtId="0" fontId="82" fillId="6" borderId="0" xfId="0" applyFont="1" applyFill="1" applyAlignment="1">
      <alignment readingOrder="1"/>
    </xf>
    <xf numFmtId="0" fontId="82" fillId="6" borderId="0" xfId="0" applyFont="1" applyFill="1" applyAlignment="1">
      <alignment horizontal="center" readingOrder="1"/>
    </xf>
    <xf numFmtId="0" fontId="84" fillId="12" borderId="0" xfId="0" applyFont="1" applyFill="1" applyAlignment="1">
      <alignment horizontal="left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4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160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21" xfId="0" applyFont="1" applyBorder="1" applyAlignment="1">
      <alignment horizontal="center" vertical="top"/>
    </xf>
    <xf numFmtId="0" fontId="38" fillId="4" borderId="0" xfId="0" applyFont="1" applyFill="1" applyAlignment="1">
      <alignment horizontal="left" vertical="top" wrapText="1"/>
    </xf>
    <xf numFmtId="0" fontId="65" fillId="4" borderId="0" xfId="0" applyFont="1" applyFill="1" applyAlignment="1">
      <alignment horizontal="left" vertical="top" wrapText="1"/>
    </xf>
    <xf numFmtId="0" fontId="65" fillId="4" borderId="21" xfId="0" applyFont="1" applyFill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top"/>
    </xf>
    <xf numFmtId="0" fontId="26" fillId="0" borderId="23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23" xfId="0" applyFont="1" applyBorder="1" applyAlignment="1">
      <alignment horizontal="left" vertical="top"/>
    </xf>
    <xf numFmtId="0" fontId="26" fillId="4" borderId="0" xfId="0" applyFont="1" applyFill="1" applyAlignment="1">
      <alignment horizontal="left" vertical="top" wrapText="1"/>
    </xf>
    <xf numFmtId="0" fontId="79" fillId="0" borderId="26" xfId="0" applyFont="1" applyBorder="1" applyAlignment="1" applyProtection="1">
      <alignment horizontal="left" vertical="center"/>
      <protection locked="0" hidden="1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9" fillId="4" borderId="62" xfId="0" applyFont="1" applyFill="1" applyBorder="1" applyAlignment="1" applyProtection="1">
      <alignment horizontal="left" vertical="center"/>
      <protection hidden="1"/>
    </xf>
    <xf numFmtId="0" fontId="27" fillId="0" borderId="23" xfId="0" applyFont="1" applyBorder="1" applyAlignment="1">
      <alignment horizontal="center" vertical="top"/>
    </xf>
    <xf numFmtId="0" fontId="39" fillId="0" borderId="0" xfId="0" applyFont="1" applyAlignment="1">
      <alignment horizontal="left" vertical="top" wrapText="1"/>
    </xf>
    <xf numFmtId="0" fontId="39" fillId="0" borderId="21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wrapText="1"/>
    </xf>
    <xf numFmtId="0" fontId="66" fillId="0" borderId="25" xfId="0" applyFont="1" applyBorder="1" applyAlignment="1">
      <alignment wrapText="1"/>
    </xf>
    <xf numFmtId="0" fontId="39" fillId="4" borderId="0" xfId="0" applyFont="1" applyFill="1" applyAlignment="1">
      <alignment horizontal="left" vertical="top" wrapText="1"/>
    </xf>
    <xf numFmtId="0" fontId="147" fillId="4" borderId="18" xfId="0" applyFont="1" applyFill="1" applyBorder="1" applyAlignment="1">
      <alignment horizontal="center" vertical="center" wrapText="1"/>
    </xf>
    <xf numFmtId="0" fontId="147" fillId="4" borderId="0" xfId="0" applyFont="1" applyFill="1" applyAlignment="1">
      <alignment horizontal="center" vertical="center" wrapText="1"/>
    </xf>
    <xf numFmtId="0" fontId="26" fillId="0" borderId="9" xfId="0" applyFont="1" applyBorder="1" applyAlignment="1">
      <alignment horizontal="center" vertical="top"/>
    </xf>
    <xf numFmtId="0" fontId="79" fillId="4" borderId="62" xfId="0" applyFont="1" applyFill="1" applyBorder="1" applyAlignment="1" applyProtection="1">
      <alignment horizontal="left" vertical="center"/>
      <protection locked="0" hidden="1"/>
    </xf>
    <xf numFmtId="0" fontId="79" fillId="4" borderId="64" xfId="0" applyFont="1" applyFill="1" applyBorder="1" applyAlignment="1" applyProtection="1">
      <alignment horizontal="left" vertical="center"/>
      <protection locked="0" hidden="1"/>
    </xf>
    <xf numFmtId="0" fontId="79" fillId="4" borderId="63" xfId="0" applyFont="1" applyFill="1" applyBorder="1" applyAlignment="1" applyProtection="1">
      <alignment horizontal="left" vertical="center"/>
      <protection locked="0" hidden="1"/>
    </xf>
    <xf numFmtId="0" fontId="26" fillId="0" borderId="21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47" fillId="0" borderId="2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0" fillId="0" borderId="21" xfId="0" applyFont="1" applyBorder="1" applyAlignment="1">
      <alignment horizontal="left" vertical="top"/>
    </xf>
    <xf numFmtId="0" fontId="27" fillId="0" borderId="18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60" fillId="0" borderId="0" xfId="0" applyFont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top"/>
    </xf>
    <xf numFmtId="0" fontId="26" fillId="0" borderId="59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left" vertical="top"/>
    </xf>
    <xf numFmtId="0" fontId="32" fillId="0" borderId="0" xfId="0" applyFont="1" applyAlignment="1">
      <alignment horizontal="left" wrapText="1"/>
    </xf>
    <xf numFmtId="0" fontId="26" fillId="4" borderId="23" xfId="0" applyFont="1" applyFill="1" applyBorder="1" applyAlignment="1">
      <alignment horizontal="left" vertical="top" wrapText="1"/>
    </xf>
    <xf numFmtId="0" fontId="34" fillId="0" borderId="18" xfId="0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114" fillId="0" borderId="44" xfId="4" applyFont="1" applyBorder="1" applyAlignment="1">
      <alignment horizontal="center" vertical="center"/>
    </xf>
    <xf numFmtId="0" fontId="114" fillId="0" borderId="45" xfId="4" applyFont="1" applyBorder="1" applyAlignment="1">
      <alignment horizontal="center" vertical="center"/>
    </xf>
    <xf numFmtId="0" fontId="107" fillId="9" borderId="37" xfId="4" applyFont="1" applyFill="1" applyBorder="1" applyAlignment="1">
      <alignment horizontal="center" vertical="top" wrapText="1"/>
    </xf>
    <xf numFmtId="0" fontId="107" fillId="9" borderId="39" xfId="4" applyFont="1" applyFill="1" applyBorder="1" applyAlignment="1">
      <alignment horizontal="center" vertical="top" wrapText="1"/>
    </xf>
    <xf numFmtId="0" fontId="109" fillId="0" borderId="37" xfId="4" applyFont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07" fillId="9" borderId="49" xfId="4" applyFont="1" applyFill="1" applyBorder="1" applyAlignment="1">
      <alignment horizontal="center" vertical="top" wrapText="1"/>
    </xf>
    <xf numFmtId="0" fontId="107" fillId="9" borderId="53" xfId="4" applyFont="1" applyFill="1" applyBorder="1" applyAlignment="1">
      <alignment horizontal="center" vertical="top" wrapText="1"/>
    </xf>
    <xf numFmtId="0" fontId="107" fillId="9" borderId="55" xfId="4" applyFont="1" applyFill="1" applyBorder="1" applyAlignment="1">
      <alignment horizontal="center" vertical="top" wrapText="1"/>
    </xf>
    <xf numFmtId="0" fontId="109" fillId="0" borderId="50" xfId="4" applyFont="1" applyBorder="1" applyAlignment="1">
      <alignment horizontal="center" vertical="top" wrapText="1"/>
    </xf>
    <xf numFmtId="0" fontId="108" fillId="0" borderId="56" xfId="4" applyFont="1" applyBorder="1" applyAlignment="1">
      <alignment horizontal="center" vertical="top" wrapText="1"/>
    </xf>
    <xf numFmtId="0" fontId="19" fillId="0" borderId="50" xfId="4" applyBorder="1" applyAlignment="1">
      <alignment horizontal="left" vertical="center" wrapText="1"/>
    </xf>
    <xf numFmtId="0" fontId="19" fillId="0" borderId="39" xfId="4" applyBorder="1" applyAlignment="1">
      <alignment horizontal="left" vertical="center" wrapText="1"/>
    </xf>
    <xf numFmtId="0" fontId="19" fillId="0" borderId="56" xfId="4" applyBorder="1" applyAlignment="1">
      <alignment horizontal="left" vertical="center" wrapText="1"/>
    </xf>
    <xf numFmtId="0" fontId="107" fillId="0" borderId="46" xfId="4" applyFont="1" applyBorder="1" applyAlignment="1">
      <alignment horizontal="center" vertical="center" wrapText="1"/>
    </xf>
    <xf numFmtId="0" fontId="107" fillId="0" borderId="47" xfId="4" applyFont="1" applyBorder="1" applyAlignment="1">
      <alignment horizontal="center" vertical="center" wrapText="1"/>
    </xf>
    <xf numFmtId="0" fontId="107" fillId="0" borderId="48" xfId="4" applyFont="1" applyBorder="1" applyAlignment="1">
      <alignment horizontal="center" vertical="center" wrapText="1"/>
    </xf>
    <xf numFmtId="0" fontId="19" fillId="0" borderId="37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0" fontId="107" fillId="9" borderId="41" xfId="4" applyFont="1" applyFill="1" applyBorder="1" applyAlignment="1">
      <alignment horizontal="center" vertical="top" wrapText="1"/>
    </xf>
    <xf numFmtId="0" fontId="108" fillId="0" borderId="41" xfId="4" applyFont="1" applyBorder="1" applyAlignment="1">
      <alignment horizontal="center" vertical="top" wrapText="1"/>
    </xf>
    <xf numFmtId="0" fontId="122" fillId="0" borderId="37" xfId="4" applyFont="1" applyBorder="1" applyAlignment="1">
      <alignment horizontal="left" vertical="top" wrapText="1"/>
    </xf>
    <xf numFmtId="0" fontId="123" fillId="0" borderId="39" xfId="4" applyFont="1" applyBorder="1" applyAlignment="1">
      <alignment horizontal="left" vertical="top" wrapText="1"/>
    </xf>
    <xf numFmtId="0" fontId="123" fillId="0" borderId="41" xfId="4" applyFont="1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21" fillId="0" borderId="37" xfId="4" applyFont="1" applyBorder="1" applyAlignment="1">
      <alignment horizontal="left" vertical="top" wrapText="1"/>
    </xf>
    <xf numFmtId="0" fontId="121" fillId="0" borderId="39" xfId="4" applyFont="1" applyBorder="1" applyAlignment="1">
      <alignment horizontal="left" vertical="top" wrapText="1"/>
    </xf>
    <xf numFmtId="0" fontId="121" fillId="0" borderId="41" xfId="4" applyFont="1" applyBorder="1" applyAlignment="1">
      <alignment horizontal="left" vertical="top" wrapText="1"/>
    </xf>
    <xf numFmtId="0" fontId="107" fillId="8" borderId="37" xfId="4" applyFont="1" applyFill="1" applyBorder="1" applyAlignment="1">
      <alignment horizontal="center" vertical="top" wrapText="1"/>
    </xf>
    <xf numFmtId="0" fontId="107" fillId="8" borderId="39" xfId="4" applyFont="1" applyFill="1" applyBorder="1" applyAlignment="1">
      <alignment horizontal="center" vertical="top" wrapText="1"/>
    </xf>
    <xf numFmtId="0" fontId="107" fillId="8" borderId="41" xfId="4" applyFont="1" applyFill="1" applyBorder="1" applyAlignment="1">
      <alignment horizontal="center" vertical="top" wrapText="1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20" fillId="0" borderId="37" xfId="4" applyFont="1" applyBorder="1" applyAlignment="1">
      <alignment horizontal="left" vertical="top" wrapText="1"/>
    </xf>
    <xf numFmtId="0" fontId="120" fillId="0" borderId="39" xfId="4" applyFont="1" applyBorder="1" applyAlignment="1">
      <alignment horizontal="left" vertical="top" wrapText="1"/>
    </xf>
    <xf numFmtId="0" fontId="120" fillId="0" borderId="41" xfId="4" applyFont="1" applyBorder="1" applyAlignment="1">
      <alignment horizontal="left" vertical="top" wrapText="1"/>
    </xf>
    <xf numFmtId="0" fontId="107" fillId="0" borderId="37" xfId="4" applyFont="1" applyBorder="1" applyAlignment="1">
      <alignment horizontal="left" vertical="top" wrapText="1"/>
    </xf>
    <xf numFmtId="0" fontId="107" fillId="0" borderId="39" xfId="4" applyFont="1" applyBorder="1" applyAlignment="1">
      <alignment horizontal="left" vertical="top" wrapText="1"/>
    </xf>
    <xf numFmtId="0" fontId="107" fillId="0" borderId="41" xfId="4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wrapText="1"/>
    </xf>
    <xf numFmtId="0" fontId="82" fillId="0" borderId="0" xfId="0" applyFont="1" applyAlignment="1">
      <alignment horizontal="center" vertical="center" wrapText="1" readingOrder="1"/>
    </xf>
    <xf numFmtId="0" fontId="82" fillId="0" borderId="29" xfId="0" applyFont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9" xfId="0" applyFont="1" applyFill="1" applyBorder="1" applyAlignment="1">
      <alignment horizontal="center" vertical="center" wrapText="1" readingOrder="1"/>
    </xf>
    <xf numFmtId="0" fontId="82" fillId="6" borderId="28" xfId="0" applyFont="1" applyFill="1" applyBorder="1" applyAlignment="1">
      <alignment horizontal="center" vertical="center" wrapText="1" readingOrder="1"/>
    </xf>
    <xf numFmtId="0" fontId="86" fillId="6" borderId="28" xfId="0" applyFont="1" applyFill="1" applyBorder="1" applyAlignment="1">
      <alignment horizontal="center" vertical="center" wrapText="1" readingOrder="1"/>
    </xf>
    <xf numFmtId="0" fontId="86" fillId="6" borderId="0" xfId="0" applyFont="1" applyFill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84" fillId="12" borderId="0" xfId="0" applyFont="1" applyFill="1" applyAlignment="1">
      <alignment horizontal="left" vertical="center" wrapText="1" readingOrder="1"/>
    </xf>
    <xf numFmtId="0" fontId="89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g"/><Relationship Id="rId13" Type="http://schemas.openxmlformats.org/officeDocument/2006/relationships/image" Target="../media/image129.jpg"/><Relationship Id="rId18" Type="http://schemas.openxmlformats.org/officeDocument/2006/relationships/image" Target="../media/image134.jpg"/><Relationship Id="rId3" Type="http://schemas.openxmlformats.org/officeDocument/2006/relationships/image" Target="../media/image119.jpg"/><Relationship Id="rId21" Type="http://schemas.openxmlformats.org/officeDocument/2006/relationships/image" Target="../media/image136.png"/><Relationship Id="rId7" Type="http://schemas.openxmlformats.org/officeDocument/2006/relationships/image" Target="../media/image123.jpg"/><Relationship Id="rId12" Type="http://schemas.openxmlformats.org/officeDocument/2006/relationships/image" Target="../media/image128.jpeg"/><Relationship Id="rId17" Type="http://schemas.openxmlformats.org/officeDocument/2006/relationships/image" Target="../media/image133.jpg"/><Relationship Id="rId2" Type="http://schemas.openxmlformats.org/officeDocument/2006/relationships/image" Target="../media/image118.jpg"/><Relationship Id="rId16" Type="http://schemas.openxmlformats.org/officeDocument/2006/relationships/image" Target="../media/image132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7.jpg"/><Relationship Id="rId6" Type="http://schemas.openxmlformats.org/officeDocument/2006/relationships/image" Target="../media/image122.jpg"/><Relationship Id="rId11" Type="http://schemas.openxmlformats.org/officeDocument/2006/relationships/image" Target="../media/image127.jpg"/><Relationship Id="rId5" Type="http://schemas.openxmlformats.org/officeDocument/2006/relationships/image" Target="../media/image121.jpg"/><Relationship Id="rId15" Type="http://schemas.openxmlformats.org/officeDocument/2006/relationships/image" Target="../media/image131.jpg"/><Relationship Id="rId10" Type="http://schemas.openxmlformats.org/officeDocument/2006/relationships/image" Target="../media/image126.jpg"/><Relationship Id="rId19" Type="http://schemas.openxmlformats.org/officeDocument/2006/relationships/image" Target="../media/image135.png"/><Relationship Id="rId4" Type="http://schemas.openxmlformats.org/officeDocument/2006/relationships/image" Target="../media/image120.jpg"/><Relationship Id="rId9" Type="http://schemas.openxmlformats.org/officeDocument/2006/relationships/image" Target="../media/image125.jpg"/><Relationship Id="rId14" Type="http://schemas.openxmlformats.org/officeDocument/2006/relationships/image" Target="../media/image130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3" Type="http://schemas.openxmlformats.org/officeDocument/2006/relationships/image" Target="../media/image139.png"/><Relationship Id="rId21" Type="http://schemas.openxmlformats.org/officeDocument/2006/relationships/image" Target="../media/image157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" Type="http://schemas.openxmlformats.org/officeDocument/2006/relationships/image" Target="../media/image138.pn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1" Type="http://schemas.openxmlformats.org/officeDocument/2006/relationships/image" Target="../media/image137.pn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23" Type="http://schemas.openxmlformats.org/officeDocument/2006/relationships/image" Target="../media/image159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Relationship Id="rId22" Type="http://schemas.openxmlformats.org/officeDocument/2006/relationships/image" Target="../media/image15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png"/><Relationship Id="rId13" Type="http://schemas.openxmlformats.org/officeDocument/2006/relationships/image" Target="../media/image172.jpeg"/><Relationship Id="rId18" Type="http://schemas.openxmlformats.org/officeDocument/2006/relationships/image" Target="../media/image177.png"/><Relationship Id="rId26" Type="http://schemas.openxmlformats.org/officeDocument/2006/relationships/image" Target="../media/image183.png"/><Relationship Id="rId3" Type="http://schemas.openxmlformats.org/officeDocument/2006/relationships/image" Target="../media/image162.png"/><Relationship Id="rId21" Type="http://schemas.openxmlformats.org/officeDocument/2006/relationships/image" Target="../media/image179.png"/><Relationship Id="rId34" Type="http://schemas.openxmlformats.org/officeDocument/2006/relationships/image" Target="../media/image191.png"/><Relationship Id="rId7" Type="http://schemas.openxmlformats.org/officeDocument/2006/relationships/image" Target="../media/image166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2.png"/><Relationship Id="rId33" Type="http://schemas.openxmlformats.org/officeDocument/2006/relationships/image" Target="../media/image190.png"/><Relationship Id="rId2" Type="http://schemas.openxmlformats.org/officeDocument/2006/relationships/image" Target="../media/image161.jpeg"/><Relationship Id="rId16" Type="http://schemas.openxmlformats.org/officeDocument/2006/relationships/image" Target="../media/image175.png"/><Relationship Id="rId20" Type="http://schemas.openxmlformats.org/officeDocument/2006/relationships/image" Target="../media/image178.png"/><Relationship Id="rId29" Type="http://schemas.openxmlformats.org/officeDocument/2006/relationships/image" Target="../media/image186.pn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png"/><Relationship Id="rId24" Type="http://schemas.microsoft.com/office/2007/relationships/hdphoto" Target="../media/hdphoto3.wdp"/><Relationship Id="rId32" Type="http://schemas.openxmlformats.org/officeDocument/2006/relationships/image" Target="../media/image189.png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23" Type="http://schemas.openxmlformats.org/officeDocument/2006/relationships/image" Target="../media/image181.png"/><Relationship Id="rId28" Type="http://schemas.openxmlformats.org/officeDocument/2006/relationships/image" Target="../media/image185.png"/><Relationship Id="rId10" Type="http://schemas.openxmlformats.org/officeDocument/2006/relationships/image" Target="../media/image169.png"/><Relationship Id="rId19" Type="http://schemas.microsoft.com/office/2007/relationships/hdphoto" Target="../media/hdphoto2.wdp"/><Relationship Id="rId31" Type="http://schemas.openxmlformats.org/officeDocument/2006/relationships/image" Target="../media/image188.png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0.png"/><Relationship Id="rId27" Type="http://schemas.openxmlformats.org/officeDocument/2006/relationships/image" Target="../media/image184.png"/><Relationship Id="rId30" Type="http://schemas.openxmlformats.org/officeDocument/2006/relationships/image" Target="../media/image18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nnja.com.pl/klienci-indywidualni/produkty/blachodachowka/plannja-flex/" TargetMode="External"/><Relationship Id="rId13" Type="http://schemas.openxmlformats.org/officeDocument/2006/relationships/image" Target="../media/image201.emf"/><Relationship Id="rId18" Type="http://schemas.openxmlformats.org/officeDocument/2006/relationships/image" Target="../media/image80.png"/><Relationship Id="rId3" Type="http://schemas.openxmlformats.org/officeDocument/2006/relationships/image" Target="../media/image194.png"/><Relationship Id="rId7" Type="http://schemas.openxmlformats.org/officeDocument/2006/relationships/image" Target="../media/image111.emf"/><Relationship Id="rId12" Type="http://schemas.openxmlformats.org/officeDocument/2006/relationships/image" Target="../media/image200.emf"/><Relationship Id="rId17" Type="http://schemas.openxmlformats.org/officeDocument/2006/relationships/image" Target="../media/image78.png"/><Relationship Id="rId2" Type="http://schemas.openxmlformats.org/officeDocument/2006/relationships/image" Target="../media/image193.png"/><Relationship Id="rId16" Type="http://schemas.openxmlformats.org/officeDocument/2006/relationships/image" Target="../media/image204.jpeg"/><Relationship Id="rId1" Type="http://schemas.openxmlformats.org/officeDocument/2006/relationships/image" Target="../media/image192.png"/><Relationship Id="rId6" Type="http://schemas.openxmlformats.org/officeDocument/2006/relationships/image" Target="../media/image197.jpeg"/><Relationship Id="rId11" Type="http://schemas.openxmlformats.org/officeDocument/2006/relationships/image" Target="../media/image1.png"/><Relationship Id="rId5" Type="http://schemas.openxmlformats.org/officeDocument/2006/relationships/image" Target="../media/image196.jpeg"/><Relationship Id="rId15" Type="http://schemas.openxmlformats.org/officeDocument/2006/relationships/image" Target="../media/image203.png"/><Relationship Id="rId10" Type="http://schemas.openxmlformats.org/officeDocument/2006/relationships/image" Target="../media/image199.emf"/><Relationship Id="rId19" Type="http://schemas.openxmlformats.org/officeDocument/2006/relationships/image" Target="../media/image113.png"/><Relationship Id="rId4" Type="http://schemas.openxmlformats.org/officeDocument/2006/relationships/image" Target="../media/image195.png"/><Relationship Id="rId9" Type="http://schemas.openxmlformats.org/officeDocument/2006/relationships/image" Target="../media/image198.jpeg"/><Relationship Id="rId14" Type="http://schemas.openxmlformats.org/officeDocument/2006/relationships/image" Target="../media/image2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581</xdr:row>
      <xdr:rowOff>161925</xdr:rowOff>
    </xdr:from>
    <xdr:to>
      <xdr:col>1</xdr:col>
      <xdr:colOff>1625600</xdr:colOff>
      <xdr:row>584</xdr:row>
      <xdr:rowOff>234951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126</xdr:row>
      <xdr:rowOff>0</xdr:rowOff>
    </xdr:from>
    <xdr:to>
      <xdr:col>1</xdr:col>
      <xdr:colOff>609600</xdr:colOff>
      <xdr:row>129</xdr:row>
      <xdr:rowOff>253254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1276201</xdr:colOff>
      <xdr:row>56</xdr:row>
      <xdr:rowOff>63500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173</xdr:row>
      <xdr:rowOff>180975</xdr:rowOff>
    </xdr:from>
    <xdr:to>
      <xdr:col>7</xdr:col>
      <xdr:colOff>1657201</xdr:colOff>
      <xdr:row>175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423</xdr:row>
      <xdr:rowOff>0</xdr:rowOff>
    </xdr:from>
    <xdr:to>
      <xdr:col>7</xdr:col>
      <xdr:colOff>1784201</xdr:colOff>
      <xdr:row>423</xdr:row>
      <xdr:rowOff>501927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481</xdr:row>
      <xdr:rowOff>19050</xdr:rowOff>
    </xdr:from>
    <xdr:to>
      <xdr:col>7</xdr:col>
      <xdr:colOff>1161901</xdr:colOff>
      <xdr:row>481</xdr:row>
      <xdr:rowOff>514350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537</xdr:row>
      <xdr:rowOff>47625</xdr:rowOff>
    </xdr:from>
    <xdr:to>
      <xdr:col>7</xdr:col>
      <xdr:colOff>1212701</xdr:colOff>
      <xdr:row>537</xdr:row>
      <xdr:rowOff>552450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569</xdr:row>
      <xdr:rowOff>247650</xdr:rowOff>
    </xdr:from>
    <xdr:to>
      <xdr:col>7</xdr:col>
      <xdr:colOff>1327001</xdr:colOff>
      <xdr:row>570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589</xdr:row>
      <xdr:rowOff>142875</xdr:rowOff>
    </xdr:from>
    <xdr:to>
      <xdr:col>7</xdr:col>
      <xdr:colOff>1555601</xdr:colOff>
      <xdr:row>591</xdr:row>
      <xdr:rowOff>82550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607</xdr:row>
      <xdr:rowOff>200025</xdr:rowOff>
    </xdr:from>
    <xdr:to>
      <xdr:col>7</xdr:col>
      <xdr:colOff>1365101</xdr:colOff>
      <xdr:row>608</xdr:row>
      <xdr:rowOff>438147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639</xdr:row>
      <xdr:rowOff>161925</xdr:rowOff>
    </xdr:from>
    <xdr:to>
      <xdr:col>7</xdr:col>
      <xdr:colOff>1488926</xdr:colOff>
      <xdr:row>641</xdr:row>
      <xdr:rowOff>92076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2447132</xdr:colOff>
      <xdr:row>83</xdr:row>
      <xdr:rowOff>63500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109520</xdr:colOff>
      <xdr:row>93</xdr:row>
      <xdr:rowOff>226786</xdr:rowOff>
    </xdr:from>
    <xdr:to>
      <xdr:col>2</xdr:col>
      <xdr:colOff>8004</xdr:colOff>
      <xdr:row>98</xdr:row>
      <xdr:rowOff>34907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20" y="28756429"/>
          <a:ext cx="2593766" cy="1137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309</xdr:row>
      <xdr:rowOff>85725</xdr:rowOff>
    </xdr:from>
    <xdr:to>
      <xdr:col>1</xdr:col>
      <xdr:colOff>1647825</xdr:colOff>
      <xdr:row>311</xdr:row>
      <xdr:rowOff>234949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316</xdr:row>
      <xdr:rowOff>104775</xdr:rowOff>
    </xdr:from>
    <xdr:to>
      <xdr:col>1</xdr:col>
      <xdr:colOff>1504950</xdr:colOff>
      <xdr:row>318</xdr:row>
      <xdr:rowOff>243856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339</xdr:row>
      <xdr:rowOff>104776</xdr:rowOff>
    </xdr:from>
    <xdr:to>
      <xdr:col>1</xdr:col>
      <xdr:colOff>1657349</xdr:colOff>
      <xdr:row>341</xdr:row>
      <xdr:rowOff>177530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179</xdr:row>
      <xdr:rowOff>6212</xdr:rowOff>
    </xdr:from>
    <xdr:to>
      <xdr:col>1</xdr:col>
      <xdr:colOff>1925430</xdr:colOff>
      <xdr:row>182</xdr:row>
      <xdr:rowOff>9388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186</xdr:row>
      <xdr:rowOff>200025</xdr:rowOff>
    </xdr:from>
    <xdr:to>
      <xdr:col>1</xdr:col>
      <xdr:colOff>1892300</xdr:colOff>
      <xdr:row>189</xdr:row>
      <xdr:rowOff>200028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200</xdr:row>
      <xdr:rowOff>231002</xdr:rowOff>
    </xdr:from>
    <xdr:to>
      <xdr:col>1</xdr:col>
      <xdr:colOff>1908810</xdr:colOff>
      <xdr:row>204</xdr:row>
      <xdr:rowOff>34149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193</xdr:row>
      <xdr:rowOff>178490</xdr:rowOff>
    </xdr:from>
    <xdr:to>
      <xdr:col>1</xdr:col>
      <xdr:colOff>1820518</xdr:colOff>
      <xdr:row>196</xdr:row>
      <xdr:rowOff>175321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222</xdr:row>
      <xdr:rowOff>61706</xdr:rowOff>
    </xdr:from>
    <xdr:to>
      <xdr:col>1</xdr:col>
      <xdr:colOff>2028962</xdr:colOff>
      <xdr:row>224</xdr:row>
      <xdr:rowOff>204858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228</xdr:row>
      <xdr:rowOff>156127</xdr:rowOff>
    </xdr:from>
    <xdr:to>
      <xdr:col>1</xdr:col>
      <xdr:colOff>2021784</xdr:colOff>
      <xdr:row>231</xdr:row>
      <xdr:rowOff>133903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255</xdr:row>
      <xdr:rowOff>219075</xdr:rowOff>
    </xdr:from>
    <xdr:to>
      <xdr:col>1</xdr:col>
      <xdr:colOff>1701800</xdr:colOff>
      <xdr:row>257</xdr:row>
      <xdr:rowOff>222247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258</xdr:row>
      <xdr:rowOff>95250</xdr:rowOff>
    </xdr:from>
    <xdr:to>
      <xdr:col>1</xdr:col>
      <xdr:colOff>1644650</xdr:colOff>
      <xdr:row>260</xdr:row>
      <xdr:rowOff>139701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235</xdr:row>
      <xdr:rowOff>124653</xdr:rowOff>
    </xdr:from>
    <xdr:to>
      <xdr:col>1</xdr:col>
      <xdr:colOff>1771650</xdr:colOff>
      <xdr:row>238</xdr:row>
      <xdr:rowOff>210383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302</xdr:row>
      <xdr:rowOff>247650</xdr:rowOff>
    </xdr:from>
    <xdr:to>
      <xdr:col>7</xdr:col>
      <xdr:colOff>1504801</xdr:colOff>
      <xdr:row>304</xdr:row>
      <xdr:rowOff>44449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323</xdr:row>
      <xdr:rowOff>57150</xdr:rowOff>
    </xdr:from>
    <xdr:to>
      <xdr:col>1</xdr:col>
      <xdr:colOff>1790701</xdr:colOff>
      <xdr:row>325</xdr:row>
      <xdr:rowOff>172304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330</xdr:row>
      <xdr:rowOff>85725</xdr:rowOff>
    </xdr:from>
    <xdr:to>
      <xdr:col>1</xdr:col>
      <xdr:colOff>1400175</xdr:colOff>
      <xdr:row>332</xdr:row>
      <xdr:rowOff>199648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337</xdr:row>
      <xdr:rowOff>28575</xdr:rowOff>
    </xdr:from>
    <xdr:to>
      <xdr:col>1</xdr:col>
      <xdr:colOff>1695450</xdr:colOff>
      <xdr:row>338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346</xdr:row>
      <xdr:rowOff>66675</xdr:rowOff>
    </xdr:from>
    <xdr:to>
      <xdr:col>1</xdr:col>
      <xdr:colOff>1390650</xdr:colOff>
      <xdr:row>348</xdr:row>
      <xdr:rowOff>254638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263</xdr:row>
      <xdr:rowOff>114300</xdr:rowOff>
    </xdr:from>
    <xdr:to>
      <xdr:col>1</xdr:col>
      <xdr:colOff>1644650</xdr:colOff>
      <xdr:row>265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261</xdr:row>
      <xdr:rowOff>152400</xdr:rowOff>
    </xdr:from>
    <xdr:to>
      <xdr:col>1</xdr:col>
      <xdr:colOff>1739900</xdr:colOff>
      <xdr:row>262</xdr:row>
      <xdr:rowOff>389220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398</xdr:row>
      <xdr:rowOff>28575</xdr:rowOff>
    </xdr:from>
    <xdr:to>
      <xdr:col>1</xdr:col>
      <xdr:colOff>1362075</xdr:colOff>
      <xdr:row>400</xdr:row>
      <xdr:rowOff>237260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404</xdr:row>
      <xdr:rowOff>85725</xdr:rowOff>
    </xdr:from>
    <xdr:to>
      <xdr:col>1</xdr:col>
      <xdr:colOff>1353110</xdr:colOff>
      <xdr:row>406</xdr:row>
      <xdr:rowOff>256614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413</xdr:row>
      <xdr:rowOff>85725</xdr:rowOff>
    </xdr:from>
    <xdr:to>
      <xdr:col>1</xdr:col>
      <xdr:colOff>1866900</xdr:colOff>
      <xdr:row>414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428</xdr:row>
      <xdr:rowOff>76200</xdr:rowOff>
    </xdr:from>
    <xdr:to>
      <xdr:col>1</xdr:col>
      <xdr:colOff>1428750</xdr:colOff>
      <xdr:row>431</xdr:row>
      <xdr:rowOff>209554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432</xdr:row>
      <xdr:rowOff>66675</xdr:rowOff>
    </xdr:from>
    <xdr:to>
      <xdr:col>1</xdr:col>
      <xdr:colOff>1428750</xdr:colOff>
      <xdr:row>435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551</xdr:row>
      <xdr:rowOff>95250</xdr:rowOff>
    </xdr:from>
    <xdr:to>
      <xdr:col>1</xdr:col>
      <xdr:colOff>1892300</xdr:colOff>
      <xdr:row>552</xdr:row>
      <xdr:rowOff>19423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552</xdr:row>
      <xdr:rowOff>76201</xdr:rowOff>
    </xdr:from>
    <xdr:to>
      <xdr:col>1</xdr:col>
      <xdr:colOff>1916206</xdr:colOff>
      <xdr:row>553</xdr:row>
      <xdr:rowOff>29491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553</xdr:row>
      <xdr:rowOff>85725</xdr:rowOff>
    </xdr:from>
    <xdr:to>
      <xdr:col>1</xdr:col>
      <xdr:colOff>2044700</xdr:colOff>
      <xdr:row>554</xdr:row>
      <xdr:rowOff>15683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549</xdr:row>
      <xdr:rowOff>227752</xdr:rowOff>
    </xdr:from>
    <xdr:to>
      <xdr:col>1</xdr:col>
      <xdr:colOff>1613647</xdr:colOff>
      <xdr:row>549</xdr:row>
      <xdr:rowOff>973417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550</xdr:row>
      <xdr:rowOff>66675</xdr:rowOff>
    </xdr:from>
    <xdr:to>
      <xdr:col>1</xdr:col>
      <xdr:colOff>1703294</xdr:colOff>
      <xdr:row>550</xdr:row>
      <xdr:rowOff>868443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574</xdr:row>
      <xdr:rowOff>114300</xdr:rowOff>
    </xdr:from>
    <xdr:to>
      <xdr:col>1</xdr:col>
      <xdr:colOff>1752600</xdr:colOff>
      <xdr:row>576</xdr:row>
      <xdr:rowOff>247655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577</xdr:row>
      <xdr:rowOff>123825</xdr:rowOff>
    </xdr:from>
    <xdr:to>
      <xdr:col>1</xdr:col>
      <xdr:colOff>1549400</xdr:colOff>
      <xdr:row>578</xdr:row>
      <xdr:rowOff>25405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578</xdr:row>
      <xdr:rowOff>95250</xdr:rowOff>
    </xdr:from>
    <xdr:to>
      <xdr:col>1</xdr:col>
      <xdr:colOff>1511300</xdr:colOff>
      <xdr:row>579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579</xdr:row>
      <xdr:rowOff>104775</xdr:rowOff>
    </xdr:from>
    <xdr:to>
      <xdr:col>1</xdr:col>
      <xdr:colOff>1619250</xdr:colOff>
      <xdr:row>579</xdr:row>
      <xdr:rowOff>1000126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584</xdr:row>
      <xdr:rowOff>561</xdr:rowOff>
    </xdr:from>
    <xdr:to>
      <xdr:col>1</xdr:col>
      <xdr:colOff>1549400</xdr:colOff>
      <xdr:row>584</xdr:row>
      <xdr:rowOff>859118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593</xdr:row>
      <xdr:rowOff>19050</xdr:rowOff>
    </xdr:from>
    <xdr:to>
      <xdr:col>1</xdr:col>
      <xdr:colOff>1724025</xdr:colOff>
      <xdr:row>595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597</xdr:row>
      <xdr:rowOff>142875</xdr:rowOff>
    </xdr:from>
    <xdr:to>
      <xdr:col>1</xdr:col>
      <xdr:colOff>1809750</xdr:colOff>
      <xdr:row>597</xdr:row>
      <xdr:rowOff>1006476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613</xdr:row>
      <xdr:rowOff>114300</xdr:rowOff>
    </xdr:from>
    <xdr:to>
      <xdr:col>1</xdr:col>
      <xdr:colOff>1657350</xdr:colOff>
      <xdr:row>615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616</xdr:row>
      <xdr:rowOff>95250</xdr:rowOff>
    </xdr:from>
    <xdr:to>
      <xdr:col>1</xdr:col>
      <xdr:colOff>1644650</xdr:colOff>
      <xdr:row>616</xdr:row>
      <xdr:rowOff>1038225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617</xdr:row>
      <xdr:rowOff>95250</xdr:rowOff>
    </xdr:from>
    <xdr:to>
      <xdr:col>1</xdr:col>
      <xdr:colOff>1638300</xdr:colOff>
      <xdr:row>617</xdr:row>
      <xdr:rowOff>1038224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618</xdr:row>
      <xdr:rowOff>85725</xdr:rowOff>
    </xdr:from>
    <xdr:to>
      <xdr:col>1</xdr:col>
      <xdr:colOff>1543050</xdr:colOff>
      <xdr:row>618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619</xdr:row>
      <xdr:rowOff>104775</xdr:rowOff>
    </xdr:from>
    <xdr:to>
      <xdr:col>1</xdr:col>
      <xdr:colOff>1682750</xdr:colOff>
      <xdr:row>619</xdr:row>
      <xdr:rowOff>1019174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621</xdr:row>
      <xdr:rowOff>104775</xdr:rowOff>
    </xdr:from>
    <xdr:to>
      <xdr:col>1</xdr:col>
      <xdr:colOff>1377950</xdr:colOff>
      <xdr:row>621</xdr:row>
      <xdr:rowOff>923927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455</xdr:row>
      <xdr:rowOff>104775</xdr:rowOff>
    </xdr:from>
    <xdr:to>
      <xdr:col>1</xdr:col>
      <xdr:colOff>1885950</xdr:colOff>
      <xdr:row>458</xdr:row>
      <xdr:rowOff>209546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451</xdr:row>
      <xdr:rowOff>85725</xdr:rowOff>
    </xdr:from>
    <xdr:to>
      <xdr:col>1</xdr:col>
      <xdr:colOff>1943100</xdr:colOff>
      <xdr:row>454</xdr:row>
      <xdr:rowOff>209550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459</xdr:row>
      <xdr:rowOff>76200</xdr:rowOff>
    </xdr:from>
    <xdr:to>
      <xdr:col>1</xdr:col>
      <xdr:colOff>1873250</xdr:colOff>
      <xdr:row>462</xdr:row>
      <xdr:rowOff>209546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466</xdr:row>
      <xdr:rowOff>66675</xdr:rowOff>
    </xdr:from>
    <xdr:to>
      <xdr:col>1</xdr:col>
      <xdr:colOff>1987550</xdr:colOff>
      <xdr:row>469</xdr:row>
      <xdr:rowOff>209551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470</xdr:row>
      <xdr:rowOff>85725</xdr:rowOff>
    </xdr:from>
    <xdr:to>
      <xdr:col>1</xdr:col>
      <xdr:colOff>1873250</xdr:colOff>
      <xdr:row>473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474</xdr:row>
      <xdr:rowOff>114300</xdr:rowOff>
    </xdr:from>
    <xdr:to>
      <xdr:col>1</xdr:col>
      <xdr:colOff>1873250</xdr:colOff>
      <xdr:row>477</xdr:row>
      <xdr:rowOff>203202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444</xdr:row>
      <xdr:rowOff>104775</xdr:rowOff>
    </xdr:from>
    <xdr:to>
      <xdr:col>1</xdr:col>
      <xdr:colOff>1733550</xdr:colOff>
      <xdr:row>447</xdr:row>
      <xdr:rowOff>171456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436</xdr:row>
      <xdr:rowOff>95250</xdr:rowOff>
    </xdr:from>
    <xdr:to>
      <xdr:col>1</xdr:col>
      <xdr:colOff>1397000</xdr:colOff>
      <xdr:row>439</xdr:row>
      <xdr:rowOff>177804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289</xdr:row>
      <xdr:rowOff>44824</xdr:rowOff>
    </xdr:from>
    <xdr:to>
      <xdr:col>1</xdr:col>
      <xdr:colOff>1837765</xdr:colOff>
      <xdr:row>292</xdr:row>
      <xdr:rowOff>63875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245</xdr:row>
      <xdr:rowOff>64434</xdr:rowOff>
    </xdr:from>
    <xdr:to>
      <xdr:col>1</xdr:col>
      <xdr:colOff>2159561</xdr:colOff>
      <xdr:row>248</xdr:row>
      <xdr:rowOff>124760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493</xdr:row>
      <xdr:rowOff>238125</xdr:rowOff>
    </xdr:from>
    <xdr:to>
      <xdr:col>1</xdr:col>
      <xdr:colOff>2425700</xdr:colOff>
      <xdr:row>498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554</xdr:row>
      <xdr:rowOff>95250</xdr:rowOff>
    </xdr:from>
    <xdr:to>
      <xdr:col>1</xdr:col>
      <xdr:colOff>1987550</xdr:colOff>
      <xdr:row>554</xdr:row>
      <xdr:rowOff>1010622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129</xdr:row>
      <xdr:rowOff>38100</xdr:rowOff>
    </xdr:from>
    <xdr:to>
      <xdr:col>1</xdr:col>
      <xdr:colOff>2537460</xdr:colOff>
      <xdr:row>133</xdr:row>
      <xdr:rowOff>66151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2219739</xdr:colOff>
      <xdr:row>65</xdr:row>
      <xdr:rowOff>16646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508</xdr:row>
      <xdr:rowOff>180975</xdr:rowOff>
    </xdr:from>
    <xdr:to>
      <xdr:col>1</xdr:col>
      <xdr:colOff>2362200</xdr:colOff>
      <xdr:row>512</xdr:row>
      <xdr:rowOff>158749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500</xdr:row>
      <xdr:rowOff>190500</xdr:rowOff>
    </xdr:from>
    <xdr:to>
      <xdr:col>1</xdr:col>
      <xdr:colOff>2286000</xdr:colOff>
      <xdr:row>504</xdr:row>
      <xdr:rowOff>95251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621426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412</xdr:row>
      <xdr:rowOff>40584</xdr:rowOff>
    </xdr:from>
    <xdr:to>
      <xdr:col>1</xdr:col>
      <xdr:colOff>1689651</xdr:colOff>
      <xdr:row>412</xdr:row>
      <xdr:rowOff>678010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545</xdr:row>
      <xdr:rowOff>38100</xdr:rowOff>
    </xdr:from>
    <xdr:to>
      <xdr:col>1</xdr:col>
      <xdr:colOff>1949824</xdr:colOff>
      <xdr:row>545</xdr:row>
      <xdr:rowOff>825113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547</xdr:row>
      <xdr:rowOff>117747</xdr:rowOff>
    </xdr:from>
    <xdr:to>
      <xdr:col>1</xdr:col>
      <xdr:colOff>1669677</xdr:colOff>
      <xdr:row>548</xdr:row>
      <xdr:rowOff>467139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544</xdr:row>
      <xdr:rowOff>87573</xdr:rowOff>
    </xdr:from>
    <xdr:to>
      <xdr:col>1</xdr:col>
      <xdr:colOff>1871382</xdr:colOff>
      <xdr:row>544</xdr:row>
      <xdr:rowOff>895466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542</xdr:row>
      <xdr:rowOff>28575</xdr:rowOff>
    </xdr:from>
    <xdr:to>
      <xdr:col>1</xdr:col>
      <xdr:colOff>2235200</xdr:colOff>
      <xdr:row>543</xdr:row>
      <xdr:rowOff>561413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596</xdr:row>
      <xdr:rowOff>57150</xdr:rowOff>
    </xdr:from>
    <xdr:to>
      <xdr:col>1</xdr:col>
      <xdr:colOff>1714500</xdr:colOff>
      <xdr:row>597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600</xdr:row>
      <xdr:rowOff>19050</xdr:rowOff>
    </xdr:from>
    <xdr:to>
      <xdr:col>1</xdr:col>
      <xdr:colOff>1466850</xdr:colOff>
      <xdr:row>601</xdr:row>
      <xdr:rowOff>5529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602</xdr:row>
      <xdr:rowOff>38100</xdr:rowOff>
    </xdr:from>
    <xdr:to>
      <xdr:col>1</xdr:col>
      <xdr:colOff>1797050</xdr:colOff>
      <xdr:row>602</xdr:row>
      <xdr:rowOff>1022164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601</xdr:row>
      <xdr:rowOff>38100</xdr:rowOff>
    </xdr:from>
    <xdr:to>
      <xdr:col>1</xdr:col>
      <xdr:colOff>1771650</xdr:colOff>
      <xdr:row>601</xdr:row>
      <xdr:rowOff>1074645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620</xdr:row>
      <xdr:rowOff>104775</xdr:rowOff>
    </xdr:from>
    <xdr:to>
      <xdr:col>1</xdr:col>
      <xdr:colOff>1739900</xdr:colOff>
      <xdr:row>620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623</xdr:row>
      <xdr:rowOff>47625</xdr:rowOff>
    </xdr:from>
    <xdr:to>
      <xdr:col>7</xdr:col>
      <xdr:colOff>1333351</xdr:colOff>
      <xdr:row>625</xdr:row>
      <xdr:rowOff>7258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595</xdr:row>
      <xdr:rowOff>95250</xdr:rowOff>
    </xdr:from>
    <xdr:to>
      <xdr:col>1</xdr:col>
      <xdr:colOff>1885950</xdr:colOff>
      <xdr:row>596</xdr:row>
      <xdr:rowOff>6349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440</xdr:row>
      <xdr:rowOff>38100</xdr:rowOff>
    </xdr:from>
    <xdr:to>
      <xdr:col>1</xdr:col>
      <xdr:colOff>1835150</xdr:colOff>
      <xdr:row>443</xdr:row>
      <xdr:rowOff>247651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627</xdr:row>
      <xdr:rowOff>85725</xdr:rowOff>
    </xdr:from>
    <xdr:to>
      <xdr:col>1</xdr:col>
      <xdr:colOff>1609725</xdr:colOff>
      <xdr:row>629</xdr:row>
      <xdr:rowOff>253950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630</xdr:row>
      <xdr:rowOff>95250</xdr:rowOff>
    </xdr:from>
    <xdr:to>
      <xdr:col>1</xdr:col>
      <xdr:colOff>1644650</xdr:colOff>
      <xdr:row>630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631</xdr:row>
      <xdr:rowOff>95250</xdr:rowOff>
    </xdr:from>
    <xdr:to>
      <xdr:col>1</xdr:col>
      <xdr:colOff>1638300</xdr:colOff>
      <xdr:row>631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632</xdr:row>
      <xdr:rowOff>85725</xdr:rowOff>
    </xdr:from>
    <xdr:to>
      <xdr:col>1</xdr:col>
      <xdr:colOff>1543050</xdr:colOff>
      <xdr:row>632</xdr:row>
      <xdr:rowOff>1057275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633</xdr:row>
      <xdr:rowOff>104775</xdr:rowOff>
    </xdr:from>
    <xdr:to>
      <xdr:col>1</xdr:col>
      <xdr:colOff>1682750</xdr:colOff>
      <xdr:row>633</xdr:row>
      <xdr:rowOff>1006474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635</xdr:row>
      <xdr:rowOff>76200</xdr:rowOff>
    </xdr:from>
    <xdr:to>
      <xdr:col>1</xdr:col>
      <xdr:colOff>1409700</xdr:colOff>
      <xdr:row>635</xdr:row>
      <xdr:rowOff>1006476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634</xdr:row>
      <xdr:rowOff>104775</xdr:rowOff>
    </xdr:from>
    <xdr:to>
      <xdr:col>1</xdr:col>
      <xdr:colOff>1739900</xdr:colOff>
      <xdr:row>634</xdr:row>
      <xdr:rowOff>981077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598</xdr:row>
      <xdr:rowOff>95250</xdr:rowOff>
    </xdr:from>
    <xdr:to>
      <xdr:col>1</xdr:col>
      <xdr:colOff>2159000</xdr:colOff>
      <xdr:row>599</xdr:row>
      <xdr:rowOff>1057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281</xdr:row>
      <xdr:rowOff>276225</xdr:rowOff>
    </xdr:from>
    <xdr:to>
      <xdr:col>7</xdr:col>
      <xdr:colOff>1517501</xdr:colOff>
      <xdr:row>283</xdr:row>
      <xdr:rowOff>171447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1504950</xdr:colOff>
      <xdr:row>36</xdr:row>
      <xdr:rowOff>234950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1548847</xdr:colOff>
      <xdr:row>40</xdr:row>
      <xdr:rowOff>107674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1502466</xdr:colOff>
      <xdr:row>42</xdr:row>
      <xdr:rowOff>508553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1530350</xdr:colOff>
      <xdr:row>44</xdr:row>
      <xdr:rowOff>559628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580</xdr:row>
      <xdr:rowOff>9525</xdr:rowOff>
    </xdr:from>
    <xdr:to>
      <xdr:col>1</xdr:col>
      <xdr:colOff>1435100</xdr:colOff>
      <xdr:row>581</xdr:row>
      <xdr:rowOff>15877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266</xdr:row>
      <xdr:rowOff>134097</xdr:rowOff>
    </xdr:from>
    <xdr:to>
      <xdr:col>1</xdr:col>
      <xdr:colOff>1666128</xdr:colOff>
      <xdr:row>267</xdr:row>
      <xdr:rowOff>103842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268</xdr:row>
      <xdr:rowOff>47625</xdr:rowOff>
    </xdr:from>
    <xdr:to>
      <xdr:col>1</xdr:col>
      <xdr:colOff>1435100</xdr:colOff>
      <xdr:row>269</xdr:row>
      <xdr:rowOff>209550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643</xdr:row>
      <xdr:rowOff>96370</xdr:rowOff>
    </xdr:from>
    <xdr:to>
      <xdr:col>1</xdr:col>
      <xdr:colOff>1984562</xdr:colOff>
      <xdr:row>646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670</xdr:row>
      <xdr:rowOff>89648</xdr:rowOff>
    </xdr:from>
    <xdr:to>
      <xdr:col>1</xdr:col>
      <xdr:colOff>1762756</xdr:colOff>
      <xdr:row>673</xdr:row>
      <xdr:rowOff>216091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98</xdr:row>
      <xdr:rowOff>54428</xdr:rowOff>
    </xdr:from>
    <xdr:to>
      <xdr:col>1</xdr:col>
      <xdr:colOff>2493383</xdr:colOff>
      <xdr:row>98</xdr:row>
      <xdr:rowOff>580571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354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361</xdr:row>
      <xdr:rowOff>22413</xdr:rowOff>
    </xdr:from>
    <xdr:to>
      <xdr:col>1</xdr:col>
      <xdr:colOff>1879413</xdr:colOff>
      <xdr:row>364</xdr:row>
      <xdr:rowOff>219109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373</xdr:row>
      <xdr:rowOff>33619</xdr:rowOff>
    </xdr:from>
    <xdr:to>
      <xdr:col>1</xdr:col>
      <xdr:colOff>1706469</xdr:colOff>
      <xdr:row>376</xdr:row>
      <xdr:rowOff>209195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365</xdr:row>
      <xdr:rowOff>33618</xdr:rowOff>
    </xdr:from>
    <xdr:to>
      <xdr:col>1</xdr:col>
      <xdr:colOff>1857002</xdr:colOff>
      <xdr:row>368</xdr:row>
      <xdr:rowOff>221582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369</xdr:row>
      <xdr:rowOff>78440</xdr:rowOff>
    </xdr:from>
    <xdr:to>
      <xdr:col>1</xdr:col>
      <xdr:colOff>1826559</xdr:colOff>
      <xdr:row>372</xdr:row>
      <xdr:rowOff>260080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377</xdr:row>
      <xdr:rowOff>22411</xdr:rowOff>
    </xdr:from>
    <xdr:to>
      <xdr:col>1</xdr:col>
      <xdr:colOff>2181973</xdr:colOff>
      <xdr:row>379</xdr:row>
      <xdr:rowOff>208761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733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737</xdr:row>
      <xdr:rowOff>100852</xdr:rowOff>
    </xdr:from>
    <xdr:to>
      <xdr:col>1</xdr:col>
      <xdr:colOff>1770530</xdr:colOff>
      <xdr:row>740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745</xdr:row>
      <xdr:rowOff>224118</xdr:rowOff>
    </xdr:from>
    <xdr:to>
      <xdr:col>1</xdr:col>
      <xdr:colOff>1861858</xdr:colOff>
      <xdr:row>748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741</xdr:row>
      <xdr:rowOff>156882</xdr:rowOff>
    </xdr:from>
    <xdr:to>
      <xdr:col>1</xdr:col>
      <xdr:colOff>1837765</xdr:colOff>
      <xdr:row>744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749</xdr:row>
      <xdr:rowOff>168088</xdr:rowOff>
    </xdr:from>
    <xdr:to>
      <xdr:col>1</xdr:col>
      <xdr:colOff>1826559</xdr:colOff>
      <xdr:row>750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751</xdr:row>
      <xdr:rowOff>89648</xdr:rowOff>
    </xdr:from>
    <xdr:to>
      <xdr:col>1</xdr:col>
      <xdr:colOff>1860177</xdr:colOff>
      <xdr:row>754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353</xdr:row>
      <xdr:rowOff>47625</xdr:rowOff>
    </xdr:from>
    <xdr:to>
      <xdr:col>1</xdr:col>
      <xdr:colOff>1685925</xdr:colOff>
      <xdr:row>354</xdr:row>
      <xdr:rowOff>62662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100</xdr:row>
      <xdr:rowOff>618435</xdr:rowOff>
    </xdr:from>
    <xdr:to>
      <xdr:col>1</xdr:col>
      <xdr:colOff>2530917</xdr:colOff>
      <xdr:row>105</xdr:row>
      <xdr:rowOff>56400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380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387</xdr:row>
      <xdr:rowOff>108857</xdr:rowOff>
    </xdr:from>
    <xdr:to>
      <xdr:col>1</xdr:col>
      <xdr:colOff>2155371</xdr:colOff>
      <xdr:row>391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391</xdr:row>
      <xdr:rowOff>206829</xdr:rowOff>
    </xdr:from>
    <xdr:to>
      <xdr:col>1</xdr:col>
      <xdr:colOff>1578428</xdr:colOff>
      <xdr:row>394</xdr:row>
      <xdr:rowOff>236274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214</xdr:row>
      <xdr:rowOff>100606</xdr:rowOff>
    </xdr:from>
    <xdr:to>
      <xdr:col>1</xdr:col>
      <xdr:colOff>1950227</xdr:colOff>
      <xdr:row>217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599</xdr:row>
      <xdr:rowOff>38100</xdr:rowOff>
    </xdr:from>
    <xdr:to>
      <xdr:col>1</xdr:col>
      <xdr:colOff>1533525</xdr:colOff>
      <xdr:row>599</xdr:row>
      <xdr:rowOff>866775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418</xdr:row>
      <xdr:rowOff>231917</xdr:rowOff>
    </xdr:from>
    <xdr:to>
      <xdr:col>1</xdr:col>
      <xdr:colOff>1432893</xdr:colOff>
      <xdr:row>420</xdr:row>
      <xdr:rowOff>265041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517</xdr:row>
      <xdr:rowOff>265043</xdr:rowOff>
    </xdr:from>
    <xdr:to>
      <xdr:col>1</xdr:col>
      <xdr:colOff>2343978</xdr:colOff>
      <xdr:row>520</xdr:row>
      <xdr:rowOff>259231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410</xdr:row>
      <xdr:rowOff>33130</xdr:rowOff>
    </xdr:from>
    <xdr:to>
      <xdr:col>1</xdr:col>
      <xdr:colOff>1786609</xdr:colOff>
      <xdr:row>410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408</xdr:row>
      <xdr:rowOff>33131</xdr:rowOff>
    </xdr:from>
    <xdr:to>
      <xdr:col>1</xdr:col>
      <xdr:colOff>1764194</xdr:colOff>
      <xdr:row>409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516</xdr:row>
      <xdr:rowOff>0</xdr:rowOff>
    </xdr:from>
    <xdr:to>
      <xdr:col>1</xdr:col>
      <xdr:colOff>2302565</xdr:colOff>
      <xdr:row>519</xdr:row>
      <xdr:rowOff>21193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99</xdr:row>
      <xdr:rowOff>33618</xdr:rowOff>
    </xdr:from>
    <xdr:to>
      <xdr:col>1</xdr:col>
      <xdr:colOff>2449284</xdr:colOff>
      <xdr:row>101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207</xdr:row>
      <xdr:rowOff>188429</xdr:rowOff>
    </xdr:from>
    <xdr:to>
      <xdr:col>1</xdr:col>
      <xdr:colOff>1960951</xdr:colOff>
      <xdr:row>211</xdr:row>
      <xdr:rowOff>92352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160</xdr:row>
      <xdr:rowOff>38100</xdr:rowOff>
    </xdr:from>
    <xdr:to>
      <xdr:col>1</xdr:col>
      <xdr:colOff>2190750</xdr:colOff>
      <xdr:row>164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2305049</xdr:colOff>
      <xdr:row>90</xdr:row>
      <xdr:rowOff>121101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1588236</xdr:colOff>
      <xdr:row>50</xdr:row>
      <xdr:rowOff>255197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661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661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652</xdr:row>
      <xdr:rowOff>16565</xdr:rowOff>
    </xdr:from>
    <xdr:to>
      <xdr:col>1</xdr:col>
      <xdr:colOff>2045804</xdr:colOff>
      <xdr:row>655</xdr:row>
      <xdr:rowOff>217286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678</xdr:row>
      <xdr:rowOff>256761</xdr:rowOff>
    </xdr:from>
    <xdr:to>
      <xdr:col>1</xdr:col>
      <xdr:colOff>1755913</xdr:colOff>
      <xdr:row>682</xdr:row>
      <xdr:rowOff>249523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2190750</xdr:colOff>
      <xdr:row>3</xdr:row>
      <xdr:rowOff>1163930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2200275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2181226</xdr:colOff>
      <xdr:row>2</xdr:row>
      <xdr:rowOff>1171616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2000549</xdr:colOff>
      <xdr:row>5</xdr:row>
      <xdr:rowOff>1247775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2790825</xdr:colOff>
      <xdr:row>6</xdr:row>
      <xdr:rowOff>1347072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2314576</xdr:colOff>
      <xdr:row>9</xdr:row>
      <xdr:rowOff>1083356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2152651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1924049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2314575</xdr:colOff>
      <xdr:row>16</xdr:row>
      <xdr:rowOff>1266825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2427567</xdr:colOff>
      <xdr:row>17</xdr:row>
      <xdr:rowOff>1314450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2385536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2002037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2409110</xdr:colOff>
      <xdr:row>20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2238494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1133476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2268082</xdr:colOff>
      <xdr:row>7</xdr:row>
      <xdr:rowOff>1238250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2273915</xdr:colOff>
      <xdr:row>8</xdr:row>
      <xdr:rowOff>1114425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1193527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642510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2381250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1012919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1971676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1952625</xdr:colOff>
      <xdr:row>4</xdr:row>
      <xdr:rowOff>709557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1991329</xdr:colOff>
      <xdr:row>9</xdr:row>
      <xdr:rowOff>904875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2069020</xdr:colOff>
      <xdr:row>10</xdr:row>
      <xdr:rowOff>752476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1767296</xdr:colOff>
      <xdr:row>15</xdr:row>
      <xdr:rowOff>752475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1737350</xdr:colOff>
      <xdr:row>16</xdr:row>
      <xdr:rowOff>695325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1971676</xdr:colOff>
      <xdr:row>17</xdr:row>
      <xdr:rowOff>771994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1920190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28576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2200834</xdr:colOff>
      <xdr:row>21</xdr:row>
      <xdr:rowOff>902494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2047875</xdr:colOff>
      <xdr:row>20</xdr:row>
      <xdr:rowOff>881008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2124075</xdr:colOff>
      <xdr:row>22</xdr:row>
      <xdr:rowOff>831425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2076451</xdr:colOff>
      <xdr:row>5</xdr:row>
      <xdr:rowOff>822887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824864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2113392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2068942</xdr:colOff>
      <xdr:row>14</xdr:row>
      <xdr:rowOff>816173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2451100</xdr:colOff>
      <xdr:row>25</xdr:row>
      <xdr:rowOff>475369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446014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4996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8904196" y="34090535"/>
          <a:ext cx="2024582" cy="1191550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065560" y="37432129"/>
          <a:ext cx="2024582" cy="1191550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8895230" y="38850794"/>
          <a:ext cx="2024582" cy="1191550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247650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92</xdr:row>
      <xdr:rowOff>504091</xdr:rowOff>
    </xdr:from>
    <xdr:to>
      <xdr:col>1</xdr:col>
      <xdr:colOff>1524000</xdr:colOff>
      <xdr:row>95</xdr:row>
      <xdr:rowOff>254000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97</xdr:row>
      <xdr:rowOff>38100</xdr:rowOff>
    </xdr:from>
    <xdr:to>
      <xdr:col>1</xdr:col>
      <xdr:colOff>1492250</xdr:colOff>
      <xdr:row>98</xdr:row>
      <xdr:rowOff>567592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1987552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99</xdr:row>
      <xdr:rowOff>252047</xdr:rowOff>
    </xdr:from>
    <xdr:to>
      <xdr:col>1</xdr:col>
      <xdr:colOff>1545004</xdr:colOff>
      <xdr:row>102</xdr:row>
      <xdr:rowOff>106974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112</xdr:row>
      <xdr:rowOff>161925</xdr:rowOff>
    </xdr:from>
    <xdr:to>
      <xdr:col>1</xdr:col>
      <xdr:colOff>2133600</xdr:colOff>
      <xdr:row>113</xdr:row>
      <xdr:rowOff>468311</xdr:rowOff>
    </xdr:to>
    <xdr:pic>
      <xdr:nvPicPr>
        <xdr:cNvPr id="198844" name="Рисунок 1">
          <a:extLst>
            <a:ext uri="{FF2B5EF4-FFF2-40B4-BE49-F238E27FC236}">
              <a16:creationId xmlns:a16="http://schemas.microsoft.com/office/drawing/2014/main" id="{00000000-0008-0000-0200-0000BC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37766625"/>
          <a:ext cx="1781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142</xdr:row>
      <xdr:rowOff>38100</xdr:rowOff>
    </xdr:from>
    <xdr:to>
      <xdr:col>1</xdr:col>
      <xdr:colOff>2190750</xdr:colOff>
      <xdr:row>146</xdr:row>
      <xdr:rowOff>220755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114</xdr:row>
      <xdr:rowOff>38100</xdr:rowOff>
    </xdr:from>
    <xdr:to>
      <xdr:col>1</xdr:col>
      <xdr:colOff>2368550</xdr:colOff>
      <xdr:row>116</xdr:row>
      <xdr:rowOff>202405</xdr:rowOff>
    </xdr:to>
    <xdr:pic>
      <xdr:nvPicPr>
        <xdr:cNvPr id="198846" name="Рисунок 16" descr="http://www.plannja.com.pl/handlers/imagegen.ashx?image=/PIMDocuments/Images/Public/234/product-images/Plannja_Flex_arkusz.jpg&amp;width=440&amp;height=200&amp;class=product-ima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BE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023925"/>
          <a:ext cx="2305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2209800</xdr:colOff>
      <xdr:row>58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59</xdr:row>
      <xdr:rowOff>38100</xdr:rowOff>
    </xdr:from>
    <xdr:to>
      <xdr:col>1</xdr:col>
      <xdr:colOff>609600</xdr:colOff>
      <xdr:row>63</xdr:row>
      <xdr:rowOff>171451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59</xdr:row>
      <xdr:rowOff>19050</xdr:rowOff>
    </xdr:from>
    <xdr:to>
      <xdr:col>1</xdr:col>
      <xdr:colOff>2276475</xdr:colOff>
      <xdr:row>62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51</xdr:row>
      <xdr:rowOff>19050</xdr:rowOff>
    </xdr:from>
    <xdr:to>
      <xdr:col>1</xdr:col>
      <xdr:colOff>2209800</xdr:colOff>
      <xdr:row>54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55</xdr:row>
      <xdr:rowOff>114300</xdr:rowOff>
    </xdr:from>
    <xdr:to>
      <xdr:col>1</xdr:col>
      <xdr:colOff>1809750</xdr:colOff>
      <xdr:row>58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63</xdr:row>
      <xdr:rowOff>57150</xdr:rowOff>
    </xdr:from>
    <xdr:to>
      <xdr:col>1</xdr:col>
      <xdr:colOff>1800225</xdr:colOff>
      <xdr:row>66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161</xdr:row>
      <xdr:rowOff>30480</xdr:rowOff>
    </xdr:from>
    <xdr:to>
      <xdr:col>5</xdr:col>
      <xdr:colOff>1104900</xdr:colOff>
      <xdr:row>161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162</xdr:row>
      <xdr:rowOff>0</xdr:rowOff>
    </xdr:from>
    <xdr:to>
      <xdr:col>5</xdr:col>
      <xdr:colOff>1097280</xdr:colOff>
      <xdr:row>162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110836</xdr:colOff>
      <xdr:row>128</xdr:row>
      <xdr:rowOff>166254</xdr:rowOff>
    </xdr:from>
    <xdr:to>
      <xdr:col>2</xdr:col>
      <xdr:colOff>18901</xdr:colOff>
      <xdr:row>131</xdr:row>
      <xdr:rowOff>0</xdr:rowOff>
    </xdr:to>
    <xdr:pic>
      <xdr:nvPicPr>
        <xdr:cNvPr id="22" name="Рисунок 2" descr="Emk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109" y="38501781"/>
          <a:ext cx="2678974" cy="22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234950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96</xdr:row>
      <xdr:rowOff>261891</xdr:rowOff>
    </xdr:from>
    <xdr:to>
      <xdr:col>1</xdr:col>
      <xdr:colOff>1509793</xdr:colOff>
      <xdr:row>98</xdr:row>
      <xdr:rowOff>487305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102</xdr:row>
      <xdr:rowOff>393105</xdr:rowOff>
    </xdr:from>
    <xdr:to>
      <xdr:col>1</xdr:col>
      <xdr:colOff>1588236</xdr:colOff>
      <xdr:row>104</xdr:row>
      <xdr:rowOff>50776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67"/>
  <sheetViews>
    <sheetView tabSelected="1" topLeftCell="A3" zoomScale="115" zoomScaleNormal="115" zoomScaleSheetLayoutView="100" zoomScalePageLayoutView="25" workbookViewId="0">
      <selection activeCell="C76" sqref="C76"/>
    </sheetView>
  </sheetViews>
  <sheetFormatPr defaultColWidth="9.28515625" defaultRowHeight="20.25"/>
  <cols>
    <col min="1" max="1" width="1.7109375" style="100" customWidth="1"/>
    <col min="2" max="2" width="38.7109375" style="64" customWidth="1"/>
    <col min="3" max="3" width="48.7109375" style="64" customWidth="1"/>
    <col min="4" max="4" width="24.7109375" style="16" customWidth="1"/>
    <col min="5" max="5" width="37.85546875" style="16" customWidth="1"/>
    <col min="6" max="6" width="20.7109375" style="16" customWidth="1"/>
    <col min="7" max="7" width="29.7109375" style="17" customWidth="1"/>
    <col min="8" max="8" width="28.28515625" style="17" customWidth="1"/>
    <col min="9" max="9" width="10.28515625" style="101" bestFit="1" customWidth="1"/>
    <col min="10" max="10" width="9.7109375" style="100" bestFit="1" customWidth="1"/>
    <col min="11" max="12" width="9.7109375" style="100" customWidth="1"/>
    <col min="13" max="16384" width="9.28515625" style="100"/>
  </cols>
  <sheetData>
    <row r="1" spans="2:8" ht="22.35" customHeight="1">
      <c r="B1" s="1"/>
      <c r="C1" s="1"/>
      <c r="D1" s="2"/>
      <c r="E1" s="2"/>
      <c r="F1" s="2"/>
      <c r="G1" s="3"/>
      <c r="H1" s="3"/>
    </row>
    <row r="2" spans="2:8" ht="22.35" customHeight="1">
      <c r="B2" s="1"/>
      <c r="C2" s="5"/>
      <c r="D2" s="2"/>
      <c r="E2" s="2"/>
      <c r="F2" s="2"/>
      <c r="G2" s="3"/>
      <c r="H2" s="3"/>
    </row>
    <row r="3" spans="2:8" ht="22.35" customHeight="1">
      <c r="B3" s="1"/>
      <c r="C3" s="5"/>
      <c r="D3" s="2"/>
      <c r="E3" s="2"/>
      <c r="F3" s="2"/>
      <c r="G3" s="3"/>
      <c r="H3" s="3"/>
    </row>
    <row r="4" spans="2:8" ht="22.35" customHeight="1">
      <c r="B4" s="1"/>
      <c r="C4" s="5"/>
      <c r="D4" s="2"/>
      <c r="E4" s="2"/>
      <c r="F4" s="2"/>
      <c r="G4" s="3"/>
      <c r="H4" s="3"/>
    </row>
    <row r="5" spans="2:8" ht="22.35" customHeight="1">
      <c r="B5" s="1"/>
      <c r="C5" s="5"/>
      <c r="D5" s="2"/>
      <c r="E5" s="2"/>
      <c r="F5" s="2"/>
      <c r="G5" s="3"/>
      <c r="H5" s="3"/>
    </row>
    <row r="6" spans="2:8" ht="22.35" customHeight="1">
      <c r="B6" s="1"/>
      <c r="C6" s="5"/>
      <c r="D6" s="2"/>
      <c r="E6" s="2"/>
      <c r="F6" s="2"/>
      <c r="G6" s="3"/>
      <c r="H6" s="3"/>
    </row>
    <row r="7" spans="2:8" ht="22.35" customHeight="1">
      <c r="B7" s="1"/>
      <c r="C7" s="5"/>
      <c r="D7" s="2"/>
      <c r="E7" s="2"/>
      <c r="F7" s="2"/>
      <c r="G7" s="3"/>
      <c r="H7" s="3"/>
    </row>
    <row r="8" spans="2:8" ht="22.35" customHeight="1">
      <c r="B8" s="1"/>
      <c r="C8" s="5"/>
      <c r="D8" s="2"/>
      <c r="E8" s="2"/>
      <c r="F8" s="2"/>
      <c r="G8" s="3"/>
      <c r="H8" s="3"/>
    </row>
    <row r="9" spans="2:8" ht="22.35" customHeight="1">
      <c r="B9" s="1"/>
      <c r="C9" s="5"/>
      <c r="D9" s="2"/>
      <c r="E9" s="2"/>
      <c r="F9" s="2"/>
      <c r="G9" s="3"/>
      <c r="H9" s="3"/>
    </row>
    <row r="10" spans="2:8" ht="22.35" customHeight="1">
      <c r="B10" s="1"/>
      <c r="C10" s="5"/>
      <c r="D10" s="2"/>
      <c r="E10" s="2"/>
      <c r="F10" s="2"/>
      <c r="G10" s="3"/>
      <c r="H10" s="3"/>
    </row>
    <row r="11" spans="2:8" ht="22.35" customHeight="1">
      <c r="B11" s="1"/>
      <c r="C11" s="5"/>
      <c r="D11" s="2"/>
      <c r="E11" s="2"/>
      <c r="F11" s="2"/>
      <c r="G11" s="3"/>
      <c r="H11" s="3"/>
    </row>
    <row r="12" spans="2:8" ht="22.35" customHeight="1">
      <c r="B12" s="1"/>
      <c r="C12" s="5"/>
      <c r="D12" s="2"/>
      <c r="E12" s="2"/>
      <c r="F12" s="2"/>
      <c r="G12" s="3"/>
      <c r="H12" s="3"/>
    </row>
    <row r="13" spans="2:8" ht="22.35" customHeight="1">
      <c r="B13" s="1"/>
      <c r="C13" s="1"/>
      <c r="D13" s="2"/>
      <c r="E13" s="2"/>
      <c r="F13" s="2"/>
      <c r="G13" s="3"/>
      <c r="H13" s="3"/>
    </row>
    <row r="14" spans="2:8" ht="22.35" customHeight="1">
      <c r="B14" s="1"/>
      <c r="C14" s="5"/>
      <c r="D14" s="2"/>
      <c r="E14" s="2"/>
      <c r="F14" s="2"/>
      <c r="G14" s="3"/>
      <c r="H14" s="3"/>
    </row>
    <row r="15" spans="2:8" ht="22.35" customHeight="1">
      <c r="B15" s="1"/>
      <c r="C15" s="5"/>
      <c r="D15" s="2"/>
      <c r="E15" s="2"/>
      <c r="F15" s="2"/>
      <c r="G15" s="3"/>
      <c r="H15" s="3"/>
    </row>
    <row r="16" spans="2:8" ht="22.35" customHeight="1">
      <c r="B16" s="1"/>
      <c r="C16" s="5"/>
      <c r="D16" s="2"/>
      <c r="E16" s="2"/>
      <c r="F16" s="2"/>
      <c r="G16" s="3"/>
      <c r="H16" s="3"/>
    </row>
    <row r="17" spans="2:9" ht="22.35" customHeight="1">
      <c r="B17" s="1"/>
      <c r="C17" s="5"/>
      <c r="D17" s="2"/>
      <c r="E17" s="2"/>
      <c r="F17" s="2"/>
      <c r="G17" s="3"/>
      <c r="H17" s="3"/>
      <c r="I17" s="6"/>
    </row>
    <row r="18" spans="2:9" ht="22.35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66" t="s">
        <v>0</v>
      </c>
      <c r="C19" s="666"/>
      <c r="D19" s="666"/>
      <c r="E19" s="666"/>
      <c r="F19" s="666"/>
      <c r="G19" s="666"/>
      <c r="H19" s="666"/>
      <c r="I19" s="6"/>
    </row>
    <row r="20" spans="2:9" ht="75.75" customHeight="1">
      <c r="B20" s="666" t="s">
        <v>1</v>
      </c>
      <c r="C20" s="666"/>
      <c r="D20" s="666"/>
      <c r="E20" s="666"/>
      <c r="F20" s="666"/>
      <c r="G20" s="666"/>
      <c r="H20" s="666"/>
      <c r="I20" s="6"/>
    </row>
    <row r="21" spans="2:9" ht="45" customHeight="1">
      <c r="B21" s="679" t="s">
        <v>2</v>
      </c>
      <c r="C21" s="679"/>
      <c r="D21" s="679"/>
      <c r="E21" s="679"/>
      <c r="F21" s="679"/>
      <c r="G21" s="679"/>
      <c r="H21" s="679"/>
      <c r="I21" s="6"/>
    </row>
    <row r="22" spans="2:9" ht="45" customHeight="1">
      <c r="B22" s="667" t="s">
        <v>1363</v>
      </c>
      <c r="C22" s="667"/>
      <c r="D22" s="667"/>
      <c r="E22" s="667"/>
      <c r="F22" s="667"/>
      <c r="G22" s="667"/>
      <c r="H22" s="667"/>
      <c r="I22" s="6"/>
    </row>
    <row r="23" spans="2:9" ht="22.35" customHeight="1">
      <c r="B23" s="1"/>
      <c r="C23" s="5"/>
      <c r="D23" s="2"/>
      <c r="E23" s="2"/>
      <c r="F23" s="2"/>
      <c r="G23" s="3"/>
      <c r="H23" s="3"/>
      <c r="I23" s="6"/>
    </row>
    <row r="24" spans="2:9" ht="22.35" customHeight="1">
      <c r="B24" s="1"/>
      <c r="C24" s="5"/>
      <c r="D24" s="2"/>
      <c r="E24" s="2"/>
      <c r="F24" s="2"/>
      <c r="G24" s="3"/>
      <c r="H24" s="3"/>
      <c r="I24" s="6"/>
    </row>
    <row r="25" spans="2:9" ht="22.35" customHeight="1">
      <c r="B25" s="1"/>
      <c r="C25" s="2"/>
      <c r="D25" s="2"/>
      <c r="E25" s="2"/>
      <c r="F25" s="2"/>
      <c r="G25" s="3"/>
      <c r="H25" s="3"/>
      <c r="I25" s="6"/>
    </row>
    <row r="26" spans="2:9" ht="22.35" customHeight="1">
      <c r="B26" s="1"/>
      <c r="C26" s="5"/>
      <c r="D26" s="2"/>
      <c r="E26" s="2"/>
      <c r="F26" s="2"/>
      <c r="G26" s="3"/>
      <c r="H26" s="3"/>
      <c r="I26" s="6"/>
    </row>
    <row r="27" spans="2:9" ht="22.35" customHeight="1">
      <c r="B27" s="1"/>
      <c r="C27" s="5"/>
      <c r="D27" s="2"/>
      <c r="E27" s="2"/>
      <c r="F27" s="2"/>
      <c r="G27" s="3"/>
      <c r="H27" s="3"/>
      <c r="I27" s="6"/>
    </row>
    <row r="28" spans="2:9" ht="22.35" customHeight="1">
      <c r="B28" s="1"/>
      <c r="C28" s="5"/>
      <c r="D28" s="2"/>
      <c r="E28" s="2"/>
      <c r="F28" s="2"/>
      <c r="G28" s="3"/>
      <c r="H28" s="3"/>
      <c r="I28" s="6"/>
    </row>
    <row r="29" spans="2:9" ht="22.35" customHeight="1">
      <c r="B29" s="1"/>
      <c r="C29" s="5"/>
      <c r="D29" s="2"/>
      <c r="E29" s="2"/>
      <c r="F29" s="2"/>
      <c r="G29" s="3"/>
      <c r="H29" s="3"/>
      <c r="I29" s="6"/>
    </row>
    <row r="30" spans="2:9" ht="22.35" customHeight="1">
      <c r="B30" s="1"/>
      <c r="C30" s="5"/>
      <c r="D30" s="2"/>
      <c r="E30" s="2"/>
      <c r="F30" s="2"/>
      <c r="G30" s="3"/>
      <c r="H30" s="3"/>
      <c r="I30" s="6"/>
    </row>
    <row r="31" spans="2:9" ht="22.35" customHeight="1">
      <c r="B31" s="1"/>
      <c r="C31" s="5"/>
      <c r="D31" s="2"/>
      <c r="E31" s="2"/>
      <c r="F31" s="2"/>
      <c r="G31" s="3"/>
      <c r="H31" s="3"/>
      <c r="I31" s="6"/>
    </row>
    <row r="32" spans="2:9" s="102" customFormat="1" ht="34.5" customHeight="1">
      <c r="B32" s="49" t="s">
        <v>3</v>
      </c>
      <c r="C32" s="50"/>
      <c r="D32" s="51"/>
      <c r="E32" s="51"/>
      <c r="F32" s="51"/>
      <c r="G32" s="52"/>
      <c r="H32" s="52"/>
      <c r="I32" s="28"/>
    </row>
    <row r="33" spans="2:14" s="102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3" t="s">
        <v>8</v>
      </c>
      <c r="H33" s="53" t="s">
        <v>9</v>
      </c>
      <c r="I33" s="28"/>
    </row>
    <row r="34" spans="2:14" s="102" customFormat="1" ht="22.35" customHeight="1">
      <c r="B34" s="680"/>
      <c r="C34" s="54" t="s">
        <v>10</v>
      </c>
      <c r="D34" s="37" t="s">
        <v>11</v>
      </c>
      <c r="E34" s="56" t="s">
        <v>12</v>
      </c>
      <c r="F34" s="56"/>
      <c r="G34" s="103" t="s">
        <v>13</v>
      </c>
      <c r="H34" s="57" t="s">
        <v>14</v>
      </c>
      <c r="I34" s="28"/>
    </row>
    <row r="35" spans="2:14" s="102" customFormat="1" ht="22.35" customHeight="1">
      <c r="B35" s="681"/>
      <c r="C35" s="682" t="s">
        <v>15</v>
      </c>
      <c r="D35" s="37" t="s">
        <v>16</v>
      </c>
      <c r="E35" s="56"/>
      <c r="F35" s="56"/>
      <c r="G35" s="103"/>
      <c r="H35" s="57"/>
      <c r="I35" s="28"/>
      <c r="J35" s="493"/>
      <c r="K35" s="493"/>
      <c r="L35" s="493"/>
    </row>
    <row r="36" spans="2:14" s="102" customFormat="1" ht="22.35" customHeight="1">
      <c r="B36" s="681"/>
      <c r="C36" s="683"/>
      <c r="D36" s="55"/>
      <c r="E36" s="56"/>
      <c r="F36" s="56"/>
      <c r="G36" s="103"/>
      <c r="H36" s="57"/>
      <c r="I36" s="28"/>
      <c r="J36" s="493"/>
      <c r="K36" s="493"/>
      <c r="L36" s="493"/>
    </row>
    <row r="37" spans="2:14" s="102" customFormat="1" ht="29.25" customHeight="1">
      <c r="B37" s="681"/>
      <c r="C37" s="683"/>
      <c r="D37" s="55"/>
      <c r="E37" s="56"/>
      <c r="F37" s="56"/>
      <c r="G37" s="103"/>
      <c r="H37" s="57"/>
      <c r="I37" s="28"/>
      <c r="J37" s="493"/>
      <c r="K37" s="493"/>
      <c r="L37" s="493"/>
    </row>
    <row r="38" spans="2:14" s="102" customFormat="1" ht="22.35" customHeight="1">
      <c r="B38" s="642"/>
      <c r="C38" s="105" t="s">
        <v>17</v>
      </c>
      <c r="D38" s="106" t="s">
        <v>18</v>
      </c>
      <c r="E38" s="107" t="s">
        <v>19</v>
      </c>
      <c r="F38" s="107"/>
      <c r="G38" s="108" t="s">
        <v>20</v>
      </c>
      <c r="H38" s="109" t="s">
        <v>21</v>
      </c>
      <c r="I38" s="28"/>
      <c r="J38" s="493"/>
      <c r="K38" s="493"/>
      <c r="L38" s="493"/>
    </row>
    <row r="39" spans="2:14" s="102" customFormat="1" ht="40.5" customHeight="1">
      <c r="B39" s="642"/>
      <c r="C39" s="197" t="s">
        <v>22</v>
      </c>
      <c r="D39" s="106" t="s">
        <v>23</v>
      </c>
      <c r="E39" s="107"/>
      <c r="F39" s="107"/>
      <c r="G39" s="107"/>
      <c r="H39" s="107"/>
      <c r="I39" s="28"/>
      <c r="J39" s="493"/>
      <c r="K39" s="493"/>
      <c r="L39" s="493"/>
    </row>
    <row r="40" spans="2:14" s="102" customFormat="1" ht="46.5" customHeight="1">
      <c r="B40" s="642"/>
      <c r="C40" s="107"/>
      <c r="D40" s="106" t="s">
        <v>1351</v>
      </c>
      <c r="E40" s="107" t="s">
        <v>1364</v>
      </c>
      <c r="F40" s="107"/>
      <c r="G40" s="636" t="s">
        <v>20</v>
      </c>
      <c r="H40" s="637" t="s">
        <v>21</v>
      </c>
      <c r="I40" s="28"/>
      <c r="J40" s="493"/>
      <c r="K40" s="493"/>
      <c r="L40" s="493"/>
    </row>
    <row r="41" spans="2:14" s="102" customFormat="1" ht="46.5" customHeight="1">
      <c r="B41" s="642"/>
      <c r="C41" s="107"/>
      <c r="D41" s="106" t="s">
        <v>1352</v>
      </c>
      <c r="E41" s="107"/>
      <c r="F41" s="107"/>
      <c r="G41" s="107"/>
      <c r="H41" s="107"/>
      <c r="I41" s="28"/>
      <c r="J41" s="493"/>
      <c r="K41" s="493"/>
      <c r="L41" s="493"/>
    </row>
    <row r="42" spans="2:14" s="102" customFormat="1" ht="48" customHeight="1">
      <c r="B42" s="643"/>
      <c r="C42" s="54" t="s">
        <v>24</v>
      </c>
      <c r="D42" s="55" t="s">
        <v>25</v>
      </c>
      <c r="E42" s="56" t="s">
        <v>26</v>
      </c>
      <c r="F42" s="56"/>
      <c r="G42" s="103" t="s">
        <v>27</v>
      </c>
      <c r="H42" s="57" t="s">
        <v>28</v>
      </c>
      <c r="I42" s="28"/>
      <c r="J42" s="493"/>
      <c r="K42" s="493"/>
      <c r="L42" s="493"/>
    </row>
    <row r="43" spans="2:14" s="102" customFormat="1" ht="50.25" customHeight="1">
      <c r="B43" s="644"/>
      <c r="C43" s="316" t="s">
        <v>1302</v>
      </c>
      <c r="D43" s="55" t="s">
        <v>29</v>
      </c>
      <c r="E43" s="58"/>
      <c r="F43" s="58"/>
      <c r="G43" s="104"/>
      <c r="H43" s="59"/>
      <c r="I43" s="28"/>
      <c r="J43" s="493"/>
      <c r="K43" s="493"/>
      <c r="L43" s="493"/>
    </row>
    <row r="44" spans="2:14" s="102" customFormat="1" ht="45" customHeight="1">
      <c r="B44" s="680"/>
      <c r="C44" s="105" t="s">
        <v>30</v>
      </c>
      <c r="D44" s="106" t="s">
        <v>1351</v>
      </c>
      <c r="E44" s="107" t="s">
        <v>49</v>
      </c>
      <c r="F44" s="107"/>
      <c r="G44" s="108" t="s">
        <v>32</v>
      </c>
      <c r="H44" s="114" t="s">
        <v>28</v>
      </c>
      <c r="I44" s="28"/>
      <c r="J44" s="493"/>
      <c r="K44" s="493"/>
      <c r="L44" s="493"/>
    </row>
    <row r="45" spans="2:14" s="102" customFormat="1" ht="45.75" customHeight="1">
      <c r="B45" s="681"/>
      <c r="C45" s="650" t="s">
        <v>1301</v>
      </c>
      <c r="D45" s="106" t="s">
        <v>1352</v>
      </c>
      <c r="E45" s="107"/>
      <c r="F45" s="107"/>
      <c r="G45" s="108"/>
      <c r="H45" s="109"/>
      <c r="I45" s="28"/>
      <c r="J45" s="493"/>
      <c r="K45" s="493"/>
      <c r="L45" s="493"/>
    </row>
    <row r="46" spans="2:14" s="102" customFormat="1" ht="22.35" customHeight="1">
      <c r="B46" s="681"/>
      <c r="C46" s="651"/>
      <c r="D46" s="106" t="s">
        <v>25</v>
      </c>
      <c r="E46" s="107" t="s">
        <v>31</v>
      </c>
      <c r="F46" s="107"/>
      <c r="G46" s="108" t="s">
        <v>32</v>
      </c>
      <c r="H46" s="114" t="s">
        <v>28</v>
      </c>
      <c r="I46" s="28"/>
      <c r="J46" s="493"/>
      <c r="K46" s="493"/>
      <c r="L46" s="493"/>
    </row>
    <row r="47" spans="2:14" s="102" customFormat="1" ht="32.25" customHeight="1">
      <c r="B47" s="684"/>
      <c r="C47" s="652"/>
      <c r="D47" s="110" t="s">
        <v>29</v>
      </c>
      <c r="E47" s="111"/>
      <c r="F47" s="111"/>
      <c r="G47" s="112"/>
      <c r="H47" s="113"/>
      <c r="I47" s="28"/>
      <c r="J47" s="493"/>
      <c r="K47" s="493"/>
      <c r="L47" s="493"/>
      <c r="M47" s="27"/>
      <c r="N47" s="27"/>
    </row>
    <row r="48" spans="2:14" s="102" customFormat="1" ht="24" customHeight="1">
      <c r="B48" s="653"/>
      <c r="C48" s="105" t="s">
        <v>1344</v>
      </c>
      <c r="D48" s="106" t="s">
        <v>1346</v>
      </c>
      <c r="E48" s="107" t="s">
        <v>1342</v>
      </c>
      <c r="F48" s="107"/>
      <c r="G48" s="108" t="s">
        <v>28</v>
      </c>
      <c r="H48" s="114"/>
      <c r="I48" s="28"/>
      <c r="J48" s="493"/>
      <c r="K48" s="493"/>
      <c r="L48" s="493"/>
      <c r="M48" s="27"/>
      <c r="N48" s="27"/>
    </row>
    <row r="49" spans="2:14" s="102" customFormat="1" ht="22.35" customHeight="1">
      <c r="B49" s="643"/>
      <c r="C49" s="650" t="s">
        <v>1345</v>
      </c>
      <c r="D49" s="106" t="s">
        <v>1347</v>
      </c>
      <c r="E49" s="107"/>
      <c r="F49" s="107"/>
      <c r="G49" s="108"/>
      <c r="H49" s="109"/>
      <c r="I49" s="28"/>
      <c r="J49" s="493"/>
      <c r="K49" s="493"/>
      <c r="L49" s="493"/>
      <c r="M49" s="27"/>
      <c r="N49" s="27"/>
    </row>
    <row r="50" spans="2:14" s="102" customFormat="1" ht="22.35" customHeight="1">
      <c r="B50" s="643"/>
      <c r="C50" s="651"/>
      <c r="D50" s="106" t="s">
        <v>25</v>
      </c>
      <c r="E50" s="107" t="s">
        <v>1343</v>
      </c>
      <c r="F50" s="107"/>
      <c r="G50" s="108" t="s">
        <v>28</v>
      </c>
      <c r="H50" s="114"/>
      <c r="I50" s="28"/>
      <c r="J50" s="493"/>
      <c r="K50" s="493"/>
      <c r="L50" s="493"/>
      <c r="M50" s="27"/>
      <c r="N50" s="27"/>
    </row>
    <row r="51" spans="2:14" ht="22.35" customHeight="1">
      <c r="B51" s="643"/>
      <c r="C51" s="652"/>
      <c r="D51" s="110" t="s">
        <v>29</v>
      </c>
      <c r="E51" s="111"/>
      <c r="F51" s="111"/>
      <c r="G51" s="112"/>
      <c r="H51" s="113"/>
      <c r="I51" s="6"/>
      <c r="J51" s="493"/>
      <c r="K51" s="493"/>
      <c r="L51" s="493"/>
      <c r="M51" s="4"/>
      <c r="N51" s="4"/>
    </row>
    <row r="52" spans="2:14" ht="21.75" customHeight="1">
      <c r="B52" s="115" t="s">
        <v>33</v>
      </c>
      <c r="C52" s="15"/>
      <c r="I52" s="6"/>
      <c r="J52" s="493"/>
      <c r="K52" s="493"/>
      <c r="L52" s="493"/>
      <c r="M52" s="4"/>
      <c r="N52" s="4"/>
    </row>
    <row r="53" spans="2:14" ht="22.35" customHeight="1">
      <c r="B53" s="1"/>
      <c r="C53" s="5"/>
      <c r="D53" s="2"/>
      <c r="E53" s="2"/>
      <c r="F53" s="2"/>
      <c r="G53" s="3"/>
      <c r="H53" s="3"/>
      <c r="I53" s="6"/>
      <c r="J53" s="493"/>
      <c r="K53" s="493"/>
      <c r="L53" s="493"/>
      <c r="M53" s="4"/>
      <c r="N53" s="4"/>
    </row>
    <row r="54" spans="2:14" ht="22.35" customHeight="1">
      <c r="B54" s="1"/>
      <c r="C54" s="5"/>
      <c r="D54" s="2"/>
      <c r="E54" s="2"/>
      <c r="F54" s="2"/>
      <c r="G54" s="3"/>
      <c r="H54" s="3"/>
      <c r="I54" s="6"/>
      <c r="J54" s="493"/>
      <c r="K54" s="493"/>
      <c r="L54" s="493"/>
      <c r="M54" s="4"/>
      <c r="N54" s="4"/>
    </row>
    <row r="55" spans="2:14" ht="22.35" customHeight="1">
      <c r="B55" s="1"/>
      <c r="C55" s="5"/>
      <c r="D55" s="2"/>
      <c r="E55" s="2"/>
      <c r="F55" s="2"/>
      <c r="G55" s="3"/>
      <c r="H55" s="3"/>
      <c r="I55" s="6"/>
      <c r="J55" s="493"/>
      <c r="K55" s="493"/>
      <c r="L55" s="493"/>
      <c r="M55" s="4"/>
      <c r="N55" s="4"/>
    </row>
    <row r="56" spans="2:14" ht="44.65" customHeight="1">
      <c r="B56" s="117" t="s">
        <v>34</v>
      </c>
      <c r="C56" s="4"/>
      <c r="D56" s="4"/>
      <c r="I56" s="6"/>
      <c r="J56" s="493"/>
      <c r="K56" s="493"/>
      <c r="L56" s="493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93"/>
      <c r="K57" s="493"/>
      <c r="L57" s="493"/>
      <c r="M57" s="4"/>
      <c r="N57" s="4"/>
    </row>
    <row r="58" spans="2:14" ht="16.5" customHeight="1">
      <c r="B58" s="118"/>
      <c r="C58" s="12"/>
      <c r="D58" s="12"/>
      <c r="E58" s="12"/>
      <c r="F58" s="12"/>
      <c r="G58" s="12"/>
      <c r="H58" s="119">
        <v>46023</v>
      </c>
      <c r="I58" s="6"/>
      <c r="J58" s="493"/>
      <c r="K58" s="493"/>
      <c r="L58" s="493"/>
      <c r="M58" s="4"/>
      <c r="N58" s="4"/>
    </row>
    <row r="59" spans="2:14" ht="22.35" customHeight="1">
      <c r="B59" s="14"/>
      <c r="C59" s="15"/>
      <c r="H59" s="17" t="s">
        <v>36</v>
      </c>
      <c r="I59" s="6"/>
      <c r="J59" s="493"/>
      <c r="K59" s="493"/>
      <c r="L59" s="493"/>
      <c r="M59" s="4"/>
      <c r="N59" s="4"/>
    </row>
    <row r="60" spans="2:14" ht="22.35" customHeight="1">
      <c r="B60" s="18" t="s">
        <v>37</v>
      </c>
      <c r="C60" s="19"/>
      <c r="D60" s="19"/>
      <c r="E60" s="20"/>
      <c r="F60" s="20"/>
      <c r="G60" s="21"/>
      <c r="H60" s="249">
        <v>49.55</v>
      </c>
      <c r="I60" s="6"/>
      <c r="J60" s="493"/>
      <c r="K60" s="493"/>
      <c r="L60" s="493"/>
      <c r="M60" s="4"/>
      <c r="N60" s="4"/>
    </row>
    <row r="61" spans="2:14" ht="22.35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6" t="s">
        <v>40</v>
      </c>
      <c r="H61" s="66" t="s">
        <v>41</v>
      </c>
      <c r="I61" s="6"/>
      <c r="J61" s="493"/>
      <c r="K61" s="493"/>
      <c r="L61" s="493"/>
      <c r="M61" s="4"/>
      <c r="N61" s="4"/>
    </row>
    <row r="62" spans="2:14" ht="22.35" customHeight="1">
      <c r="B62" s="663"/>
      <c r="C62" s="311" t="s">
        <v>58</v>
      </c>
      <c r="D62" s="239" t="s">
        <v>59</v>
      </c>
      <c r="E62" s="312" t="s">
        <v>12</v>
      </c>
      <c r="F62" s="312"/>
      <c r="G62" s="241">
        <v>21.185250821692659</v>
      </c>
      <c r="H62" s="242">
        <f>G62*$H$60</f>
        <v>1049.7291782148711</v>
      </c>
      <c r="I62" s="6" t="s">
        <v>1286</v>
      </c>
      <c r="J62" s="493"/>
      <c r="K62" s="493"/>
      <c r="L62" s="493"/>
      <c r="M62" s="493"/>
      <c r="N62" s="493"/>
    </row>
    <row r="63" spans="2:14" ht="22.35" customHeight="1">
      <c r="B63" s="654"/>
      <c r="C63" s="239" t="s">
        <v>45</v>
      </c>
      <c r="D63" s="239"/>
      <c r="E63" s="312" t="s">
        <v>19</v>
      </c>
      <c r="F63" s="312"/>
      <c r="G63" s="241">
        <v>17.724097808628759</v>
      </c>
      <c r="H63" s="242">
        <f>G63*$H$60</f>
        <v>878.22904641755497</v>
      </c>
      <c r="I63" s="6" t="s">
        <v>1286</v>
      </c>
      <c r="J63" s="493"/>
      <c r="K63" s="493"/>
      <c r="L63" s="493"/>
      <c r="M63" s="493"/>
      <c r="N63" s="493"/>
    </row>
    <row r="64" spans="2:14" ht="22.35" customHeight="1">
      <c r="B64" s="654"/>
      <c r="C64" s="239" t="s">
        <v>1365</v>
      </c>
      <c r="D64" s="239"/>
      <c r="E64" s="312" t="s">
        <v>1364</v>
      </c>
      <c r="F64" s="312"/>
      <c r="G64" s="241">
        <v>16.748121513712057</v>
      </c>
      <c r="H64" s="242">
        <f>G64*$H$60</f>
        <v>829.86942100443241</v>
      </c>
      <c r="I64" s="6" t="s">
        <v>1286</v>
      </c>
      <c r="J64" s="493"/>
      <c r="K64" s="493"/>
      <c r="L64" s="493"/>
      <c r="M64" s="493"/>
      <c r="N64" s="493"/>
    </row>
    <row r="65" spans="2:15" ht="21" customHeight="1">
      <c r="B65" s="655"/>
      <c r="C65" s="313"/>
      <c r="D65" s="313"/>
      <c r="E65" s="314"/>
      <c r="F65" s="314"/>
      <c r="G65" s="441"/>
      <c r="H65" s="315"/>
      <c r="I65" s="6"/>
      <c r="J65" s="493"/>
      <c r="K65" s="493"/>
      <c r="L65" s="493"/>
      <c r="M65" s="493"/>
      <c r="N65" s="493"/>
    </row>
    <row r="66" spans="2:15" ht="25.15" customHeight="1">
      <c r="B66" s="663"/>
      <c r="C66" s="134" t="s">
        <v>60</v>
      </c>
      <c r="D66" s="126" t="s">
        <v>61</v>
      </c>
      <c r="E66" s="127" t="s">
        <v>12</v>
      </c>
      <c r="F66" s="127"/>
      <c r="G66" s="128">
        <v>23.352057000000002</v>
      </c>
      <c r="H66" s="129">
        <f>G66*$H$60</f>
        <v>1157.0944243500001</v>
      </c>
      <c r="I66" s="6" t="s">
        <v>1286</v>
      </c>
      <c r="J66" s="493"/>
      <c r="K66" s="493"/>
      <c r="L66" s="493"/>
      <c r="M66" s="493"/>
      <c r="N66" s="493"/>
    </row>
    <row r="67" spans="2:15" ht="25.15" customHeight="1">
      <c r="B67" s="654"/>
      <c r="C67" s="126" t="s">
        <v>45</v>
      </c>
      <c r="D67" s="126"/>
      <c r="E67" s="127" t="s">
        <v>19</v>
      </c>
      <c r="F67" s="127"/>
      <c r="G67" s="128">
        <v>18.729571499999999</v>
      </c>
      <c r="H67" s="129">
        <f>G67*$H$60</f>
        <v>928.05026782499988</v>
      </c>
      <c r="I67" s="6" t="s">
        <v>1286</v>
      </c>
      <c r="J67" s="493"/>
      <c r="K67" s="493"/>
      <c r="L67" s="493"/>
      <c r="M67" s="493"/>
      <c r="N67" s="493"/>
    </row>
    <row r="68" spans="2:15" ht="25.15" customHeight="1">
      <c r="B68" s="654"/>
      <c r="C68" s="126" t="s">
        <v>46</v>
      </c>
      <c r="D68" s="126"/>
      <c r="E68" s="127" t="s">
        <v>1364</v>
      </c>
      <c r="F68" s="127"/>
      <c r="G68" s="128">
        <v>18.095967000000002</v>
      </c>
      <c r="H68" s="129">
        <f>G68*$H$60</f>
        <v>896.65516485000001</v>
      </c>
      <c r="I68" s="6" t="s">
        <v>1286</v>
      </c>
      <c r="J68" s="493"/>
      <c r="K68" s="493"/>
      <c r="L68" s="493"/>
      <c r="M68" s="493"/>
      <c r="N68" s="493"/>
    </row>
    <row r="69" spans="2:15" ht="25.15" customHeight="1">
      <c r="B69" s="654"/>
      <c r="C69" s="126"/>
      <c r="D69" s="126"/>
      <c r="E69" s="127"/>
      <c r="F69" s="127"/>
      <c r="G69" s="128"/>
      <c r="H69" s="129"/>
      <c r="I69" s="6"/>
      <c r="J69" s="493"/>
      <c r="K69" s="493"/>
      <c r="L69" s="493"/>
      <c r="M69" s="493"/>
      <c r="N69" s="493"/>
    </row>
    <row r="70" spans="2:15" ht="22.35" customHeight="1">
      <c r="B70" s="656"/>
      <c r="C70" s="36" t="s">
        <v>42</v>
      </c>
      <c r="D70" s="37" t="s">
        <v>43</v>
      </c>
      <c r="E70" s="67" t="s">
        <v>12</v>
      </c>
      <c r="F70" s="67"/>
      <c r="G70" s="121">
        <v>19.752744634857159</v>
      </c>
      <c r="H70" s="68">
        <f>G70*$H$60</f>
        <v>978.74849665717215</v>
      </c>
      <c r="I70" s="6" t="s">
        <v>1286</v>
      </c>
      <c r="J70" s="493"/>
      <c r="K70" s="493"/>
      <c r="L70" s="493"/>
      <c r="M70" s="493"/>
      <c r="N70" s="493"/>
    </row>
    <row r="71" spans="2:15" ht="22.35" customHeight="1">
      <c r="B71" s="668"/>
      <c r="C71" s="37" t="s">
        <v>44</v>
      </c>
      <c r="D71" s="37"/>
      <c r="E71" s="120" t="s">
        <v>19</v>
      </c>
      <c r="F71" s="120"/>
      <c r="G71" s="121">
        <v>16.336994501866503</v>
      </c>
      <c r="H71" s="68">
        <f>G71*$H$60</f>
        <v>809.49807756748521</v>
      </c>
      <c r="I71" s="6" t="s">
        <v>1286</v>
      </c>
      <c r="J71" s="493"/>
      <c r="K71" s="493"/>
      <c r="L71" s="493"/>
      <c r="M71" s="493"/>
      <c r="N71" s="493"/>
    </row>
    <row r="72" spans="2:15" ht="22.35" customHeight="1">
      <c r="B72" s="657"/>
      <c r="C72" s="37" t="s">
        <v>45</v>
      </c>
      <c r="D72" s="37"/>
      <c r="E72" s="67" t="s">
        <v>1364</v>
      </c>
      <c r="F72" s="67"/>
      <c r="G72" s="121">
        <v>15.339401012558708</v>
      </c>
      <c r="H72" s="68">
        <f>G72*$H$60</f>
        <v>760.06732017228398</v>
      </c>
      <c r="I72" s="6" t="s">
        <v>1286</v>
      </c>
      <c r="J72" s="493"/>
      <c r="K72" s="493"/>
      <c r="L72" s="493"/>
      <c r="M72" s="493"/>
      <c r="N72" s="493"/>
      <c r="O72" s="4"/>
    </row>
    <row r="73" spans="2:15" ht="22.35" customHeight="1">
      <c r="B73" s="657"/>
      <c r="C73" s="64" t="s">
        <v>1365</v>
      </c>
      <c r="D73" s="4"/>
      <c r="E73" s="67" t="s">
        <v>26</v>
      </c>
      <c r="F73" s="67"/>
      <c r="G73" s="121">
        <v>14.566045861012766</v>
      </c>
      <c r="H73" s="68">
        <f>G73*$H$60</f>
        <v>721.74757241318252</v>
      </c>
      <c r="I73" s="6" t="s">
        <v>1286</v>
      </c>
      <c r="J73" s="493"/>
      <c r="K73" s="493"/>
      <c r="L73" s="493"/>
      <c r="M73" s="493"/>
      <c r="N73" s="493"/>
      <c r="O73" s="4"/>
    </row>
    <row r="74" spans="2:15" ht="22.35" customHeight="1">
      <c r="B74" s="657"/>
      <c r="C74" s="122" t="s">
        <v>1367</v>
      </c>
      <c r="D74" s="494"/>
      <c r="E74" s="123"/>
      <c r="F74" s="123"/>
      <c r="G74" s="439"/>
      <c r="H74" s="124"/>
      <c r="I74" s="6"/>
      <c r="J74" s="493"/>
      <c r="K74" s="493"/>
      <c r="L74" s="493"/>
      <c r="M74" s="493"/>
      <c r="N74" s="493"/>
      <c r="O74" s="4"/>
    </row>
    <row r="75" spans="2:15" ht="22.35" customHeight="1">
      <c r="B75" s="657"/>
      <c r="C75" s="37" t="s">
        <v>1338</v>
      </c>
      <c r="D75" s="4"/>
      <c r="E75" s="67" t="s">
        <v>49</v>
      </c>
      <c r="F75" s="67"/>
      <c r="G75" s="121">
        <v>12.018968529090195</v>
      </c>
      <c r="H75" s="68">
        <f>G75*$H$60</f>
        <v>595.53989061641914</v>
      </c>
      <c r="I75" s="6" t="s">
        <v>1286</v>
      </c>
      <c r="J75" s="493"/>
      <c r="K75" s="493"/>
      <c r="L75" s="493"/>
      <c r="M75" s="493"/>
      <c r="N75" s="493"/>
      <c r="O75" s="4"/>
    </row>
    <row r="76" spans="2:15" ht="22.35" customHeight="1">
      <c r="B76" s="657"/>
      <c r="C76" s="37" t="s">
        <v>50</v>
      </c>
      <c r="D76" s="4"/>
      <c r="E76" s="67" t="s">
        <v>31</v>
      </c>
      <c r="F76" s="67"/>
      <c r="G76" s="121">
        <v>11.002896034885275</v>
      </c>
      <c r="H76" s="68">
        <f>G76*$H$60</f>
        <v>545.19349852856533</v>
      </c>
      <c r="I76" s="6" t="s">
        <v>1286</v>
      </c>
      <c r="J76" s="493"/>
      <c r="K76" s="493"/>
      <c r="L76" s="493"/>
      <c r="M76" s="493"/>
      <c r="N76" s="493"/>
      <c r="O76" s="4"/>
    </row>
    <row r="77" spans="2:15" ht="22.35" customHeight="1">
      <c r="B77" s="657"/>
      <c r="C77" s="122"/>
      <c r="D77" s="494"/>
      <c r="E77" s="67" t="s">
        <v>1333</v>
      </c>
      <c r="F77" s="123"/>
      <c r="G77" s="439">
        <v>8.3699999999999992</v>
      </c>
      <c r="H77" s="68">
        <f>G77*$H$60</f>
        <v>414.73349999999994</v>
      </c>
      <c r="I77" s="6" t="s">
        <v>1286</v>
      </c>
      <c r="J77" s="493"/>
      <c r="K77" s="493"/>
      <c r="L77" s="493"/>
      <c r="M77" s="493"/>
      <c r="N77" s="493"/>
      <c r="O77" s="4"/>
    </row>
    <row r="78" spans="2:15" ht="22.35" customHeight="1">
      <c r="B78" s="647"/>
      <c r="C78" s="125" t="s">
        <v>51</v>
      </c>
      <c r="D78" s="126" t="s">
        <v>52</v>
      </c>
      <c r="E78" s="127" t="s">
        <v>12</v>
      </c>
      <c r="F78" s="127"/>
      <c r="G78" s="128">
        <v>19.747561185000009</v>
      </c>
      <c r="H78" s="129">
        <f t="shared" ref="H78:H84" si="0">G78*$H$60</f>
        <v>978.49165671675041</v>
      </c>
      <c r="I78" s="6" t="s">
        <v>1286</v>
      </c>
      <c r="J78" s="493"/>
      <c r="K78" s="493"/>
      <c r="L78" s="493"/>
      <c r="M78" s="493"/>
      <c r="N78" s="493"/>
      <c r="O78" s="4"/>
    </row>
    <row r="79" spans="2:15" ht="22.35" customHeight="1">
      <c r="B79" s="648"/>
      <c r="C79" s="126" t="s">
        <v>45</v>
      </c>
      <c r="D79" s="126"/>
      <c r="E79" s="127" t="s">
        <v>19</v>
      </c>
      <c r="F79" s="127"/>
      <c r="G79" s="128">
        <v>16.336994501866503</v>
      </c>
      <c r="H79" s="129">
        <f t="shared" si="0"/>
        <v>809.49807756748521</v>
      </c>
      <c r="I79" s="6" t="s">
        <v>1286</v>
      </c>
      <c r="J79" s="493"/>
      <c r="K79" s="493"/>
      <c r="L79" s="493"/>
      <c r="M79" s="493"/>
      <c r="N79" s="493"/>
      <c r="O79" s="4"/>
    </row>
    <row r="80" spans="2:15" ht="22.35" customHeight="1">
      <c r="B80" s="648"/>
      <c r="C80" s="126" t="s">
        <v>1365</v>
      </c>
      <c r="D80" s="126"/>
      <c r="E80" s="127" t="s">
        <v>1364</v>
      </c>
      <c r="F80" s="127"/>
      <c r="G80" s="128">
        <v>15.339401012558708</v>
      </c>
      <c r="H80" s="129">
        <f t="shared" si="0"/>
        <v>760.06732017228398</v>
      </c>
      <c r="I80" s="6" t="s">
        <v>1286</v>
      </c>
      <c r="J80" s="493"/>
      <c r="K80" s="493"/>
      <c r="L80" s="493"/>
      <c r="M80" s="6"/>
      <c r="N80" s="493"/>
      <c r="O80" s="493"/>
    </row>
    <row r="81" spans="2:15" ht="22.35" customHeight="1">
      <c r="B81" s="648"/>
      <c r="C81" s="130" t="s">
        <v>1367</v>
      </c>
      <c r="D81" s="130"/>
      <c r="E81" s="131" t="s">
        <v>26</v>
      </c>
      <c r="F81" s="131"/>
      <c r="G81" s="440">
        <v>14.566045861012766</v>
      </c>
      <c r="H81" s="132">
        <f t="shared" si="0"/>
        <v>721.74757241318252</v>
      </c>
      <c r="I81" s="6" t="s">
        <v>1286</v>
      </c>
      <c r="J81" s="493"/>
      <c r="K81" s="493"/>
      <c r="L81" s="493"/>
      <c r="M81" s="493"/>
      <c r="N81" s="493"/>
      <c r="O81" s="4"/>
    </row>
    <row r="82" spans="2:15" ht="22.35" customHeight="1">
      <c r="B82" s="648"/>
      <c r="C82" s="126" t="s">
        <v>1338</v>
      </c>
      <c r="D82" s="126"/>
      <c r="E82" s="127" t="s">
        <v>49</v>
      </c>
      <c r="F82" s="127"/>
      <c r="G82" s="128">
        <v>12.018968529090195</v>
      </c>
      <c r="H82" s="129">
        <f t="shared" si="0"/>
        <v>595.53989061641914</v>
      </c>
      <c r="I82" s="6" t="s">
        <v>1286</v>
      </c>
      <c r="L82" s="493"/>
      <c r="M82" s="493"/>
      <c r="N82" s="493"/>
      <c r="O82" s="4"/>
    </row>
    <row r="83" spans="2:15" ht="22.35" customHeight="1">
      <c r="B83" s="648"/>
      <c r="C83" s="126" t="s">
        <v>50</v>
      </c>
      <c r="D83" s="126"/>
      <c r="E83" s="127" t="s">
        <v>31</v>
      </c>
      <c r="F83" s="127"/>
      <c r="G83" s="128">
        <v>11.002896034885275</v>
      </c>
      <c r="H83" s="129">
        <f t="shared" si="0"/>
        <v>545.19349852856533</v>
      </c>
      <c r="I83" s="6" t="s">
        <v>1286</v>
      </c>
      <c r="J83" s="493"/>
      <c r="K83" s="493"/>
      <c r="L83" s="493"/>
      <c r="M83" s="493"/>
      <c r="N83" s="493"/>
      <c r="O83" s="4"/>
    </row>
    <row r="84" spans="2:15" ht="22.35" customHeight="1">
      <c r="B84" s="649"/>
      <c r="C84" s="130"/>
      <c r="D84" s="130"/>
      <c r="E84" s="131" t="s">
        <v>1333</v>
      </c>
      <c r="F84" s="131"/>
      <c r="G84" s="440">
        <v>8.1999999999999993</v>
      </c>
      <c r="H84" s="132">
        <f t="shared" si="0"/>
        <v>406.30999999999995</v>
      </c>
      <c r="I84" s="6" t="s">
        <v>1286</v>
      </c>
      <c r="J84" s="493"/>
      <c r="K84" s="493"/>
      <c r="L84" s="493"/>
      <c r="M84" s="493"/>
      <c r="N84" s="493"/>
      <c r="O84" s="4"/>
    </row>
    <row r="85" spans="2:15" ht="22.35" customHeight="1">
      <c r="B85" s="523"/>
      <c r="C85" s="36" t="s">
        <v>1317</v>
      </c>
      <c r="D85" s="37" t="s">
        <v>1318</v>
      </c>
      <c r="E85" s="67"/>
      <c r="F85" s="67"/>
      <c r="G85" s="121"/>
      <c r="H85" s="68"/>
      <c r="I85" s="6"/>
      <c r="J85" s="493"/>
      <c r="K85" s="493"/>
      <c r="L85" s="493"/>
      <c r="M85" s="493"/>
      <c r="N85" s="493"/>
      <c r="O85" s="4"/>
    </row>
    <row r="86" spans="2:15" ht="22.35" customHeight="1">
      <c r="B86" s="523"/>
      <c r="C86" s="37" t="s">
        <v>1366</v>
      </c>
      <c r="D86" s="37"/>
      <c r="E86" s="67" t="s">
        <v>1364</v>
      </c>
      <c r="F86" s="67"/>
      <c r="G86" s="121">
        <v>15.339401012558708</v>
      </c>
      <c r="H86" s="68">
        <f>G86*$H$60</f>
        <v>760.06732017228398</v>
      </c>
      <c r="I86" s="6" t="s">
        <v>1286</v>
      </c>
      <c r="J86" s="493"/>
      <c r="K86" s="493"/>
      <c r="L86" s="493"/>
      <c r="M86" s="6"/>
      <c r="N86" s="493"/>
      <c r="O86" s="493"/>
    </row>
    <row r="87" spans="2:15" ht="22.35" customHeight="1">
      <c r="B87" s="523"/>
      <c r="C87" s="37" t="s">
        <v>1367</v>
      </c>
      <c r="D87" s="37"/>
      <c r="E87" s="67" t="s">
        <v>26</v>
      </c>
      <c r="F87" s="67"/>
      <c r="G87" s="121">
        <v>14.566045861012766</v>
      </c>
      <c r="H87" s="68">
        <f>G87*$H$60</f>
        <v>721.74757241318252</v>
      </c>
      <c r="I87" s="6" t="s">
        <v>1286</v>
      </c>
      <c r="J87" s="493"/>
      <c r="K87" s="493"/>
      <c r="L87" s="493"/>
      <c r="M87" s="493"/>
      <c r="N87" s="493"/>
      <c r="O87" s="4"/>
    </row>
    <row r="88" spans="2:15" ht="22.35" customHeight="1">
      <c r="B88" s="523"/>
      <c r="C88" s="37" t="s">
        <v>1338</v>
      </c>
      <c r="D88" s="37"/>
      <c r="E88" s="67" t="s">
        <v>49</v>
      </c>
      <c r="F88" s="67"/>
      <c r="G88" s="121">
        <v>12.018968529090195</v>
      </c>
      <c r="H88" s="68">
        <f>G88*$H$60</f>
        <v>595.53989061641914</v>
      </c>
      <c r="I88" s="6" t="s">
        <v>1286</v>
      </c>
      <c r="J88" s="493"/>
      <c r="K88" s="493"/>
      <c r="L88" s="493"/>
      <c r="M88" s="493"/>
      <c r="N88" s="493"/>
      <c r="O88" s="4"/>
    </row>
    <row r="89" spans="2:15" ht="22.35" customHeight="1">
      <c r="B89" s="523"/>
      <c r="C89" s="37" t="s">
        <v>50</v>
      </c>
      <c r="D89" s="37"/>
      <c r="E89" s="67" t="s">
        <v>31</v>
      </c>
      <c r="F89" s="67"/>
      <c r="G89" s="121">
        <v>11.002896034885275</v>
      </c>
      <c r="H89" s="68">
        <f>G89*$H$60</f>
        <v>545.19349852856533</v>
      </c>
      <c r="I89" s="6" t="s">
        <v>1286</v>
      </c>
      <c r="J89" s="493"/>
      <c r="K89" s="493"/>
      <c r="L89" s="493"/>
      <c r="M89" s="493"/>
      <c r="N89" s="493"/>
      <c r="O89" s="4"/>
    </row>
    <row r="90" spans="2:15" ht="22.35" customHeight="1">
      <c r="B90" s="523"/>
      <c r="C90" s="37"/>
      <c r="D90" s="37"/>
      <c r="E90" s="67" t="s">
        <v>1333</v>
      </c>
      <c r="F90" s="67"/>
      <c r="G90" s="121">
        <v>8</v>
      </c>
      <c r="H90" s="68">
        <f t="shared" ref="H90:H91" si="1">G90*$H$60</f>
        <v>396.4</v>
      </c>
      <c r="I90" s="6" t="s">
        <v>1286</v>
      </c>
      <c r="J90" s="493"/>
      <c r="K90" s="493"/>
      <c r="L90" s="493"/>
      <c r="M90" s="493"/>
      <c r="N90" s="493"/>
      <c r="O90" s="4"/>
    </row>
    <row r="91" spans="2:15" ht="22.35" customHeight="1">
      <c r="B91" s="523"/>
      <c r="C91" s="557" t="s">
        <v>1276</v>
      </c>
      <c r="D91" s="558" t="s">
        <v>1233</v>
      </c>
      <c r="E91" s="123" t="s">
        <v>1228</v>
      </c>
      <c r="F91" s="559" t="s">
        <v>1231</v>
      </c>
      <c r="G91" s="439">
        <v>2.3689999999999998</v>
      </c>
      <c r="H91" s="124">
        <f t="shared" si="1"/>
        <v>117.38394999999998</v>
      </c>
      <c r="I91" s="6" t="s">
        <v>1286</v>
      </c>
      <c r="J91" s="493"/>
      <c r="K91" s="493"/>
      <c r="L91" s="493"/>
      <c r="M91" s="493"/>
      <c r="N91" s="493"/>
      <c r="O91" s="4"/>
    </row>
    <row r="92" spans="2:15" ht="22.35" customHeight="1">
      <c r="B92" s="523"/>
      <c r="C92" s="37"/>
      <c r="D92" s="37"/>
      <c r="E92" s="67"/>
      <c r="F92" s="67"/>
      <c r="G92" s="121"/>
      <c r="H92" s="68"/>
      <c r="I92" s="6"/>
      <c r="J92" s="493"/>
      <c r="K92" s="493"/>
      <c r="L92" s="493"/>
      <c r="M92" s="493"/>
      <c r="N92" s="493"/>
      <c r="O92" s="4"/>
    </row>
    <row r="93" spans="2:15" ht="22.35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6" t="s">
        <v>1291</v>
      </c>
      <c r="H93" s="66" t="s">
        <v>1033</v>
      </c>
      <c r="I93" s="6"/>
      <c r="J93" s="493"/>
      <c r="K93" s="493"/>
      <c r="L93" s="493"/>
      <c r="M93" s="493"/>
      <c r="N93" s="493"/>
      <c r="O93" s="4"/>
    </row>
    <row r="94" spans="2:15" ht="22.35" customHeight="1">
      <c r="B94" s="647"/>
      <c r="C94" s="72" t="s">
        <v>1299</v>
      </c>
      <c r="D94" s="37" t="s">
        <v>1290</v>
      </c>
      <c r="E94" s="67" t="s">
        <v>12</v>
      </c>
      <c r="F94" s="67"/>
      <c r="G94" s="121">
        <v>18.179499999999997</v>
      </c>
      <c r="H94" s="68">
        <f t="shared" ref="H94:H96" si="2">G94*$H$60</f>
        <v>900.79422499999987</v>
      </c>
      <c r="I94" s="6" t="s">
        <v>1286</v>
      </c>
      <c r="J94" s="493"/>
      <c r="K94" s="493"/>
      <c r="L94" s="493"/>
      <c r="M94" s="493"/>
      <c r="N94" s="493"/>
      <c r="O94" s="4"/>
    </row>
    <row r="95" spans="2:15" ht="22.35" customHeight="1">
      <c r="B95" s="648"/>
      <c r="C95" s="37" t="s">
        <v>1292</v>
      </c>
      <c r="D95" s="37"/>
      <c r="E95" s="67" t="s">
        <v>19</v>
      </c>
      <c r="F95" s="67"/>
      <c r="G95" s="121">
        <v>15.347000000000001</v>
      </c>
      <c r="H95" s="68">
        <f t="shared" si="2"/>
        <v>760.44385</v>
      </c>
      <c r="I95" s="6" t="s">
        <v>1286</v>
      </c>
      <c r="J95" s="493"/>
      <c r="K95" s="493"/>
      <c r="L95" s="493"/>
      <c r="M95" s="493"/>
      <c r="N95" s="493"/>
      <c r="O95" s="4"/>
    </row>
    <row r="96" spans="2:15" ht="22.35" customHeight="1">
      <c r="B96" s="648"/>
      <c r="C96" s="37"/>
      <c r="D96" s="37"/>
      <c r="E96" s="67" t="s">
        <v>1364</v>
      </c>
      <c r="F96" s="67"/>
      <c r="G96" s="121">
        <v>13.7196</v>
      </c>
      <c r="H96" s="68">
        <f t="shared" si="2"/>
        <v>679.80617999999993</v>
      </c>
      <c r="I96" s="6" t="s">
        <v>1286</v>
      </c>
      <c r="J96" s="493"/>
      <c r="K96" s="493"/>
      <c r="L96" s="493"/>
      <c r="M96" s="493"/>
      <c r="N96" s="493"/>
      <c r="O96" s="4"/>
    </row>
    <row r="97" spans="2:15" ht="39" customHeight="1">
      <c r="B97" s="648"/>
      <c r="C97" s="36" t="s">
        <v>1300</v>
      </c>
      <c r="D97" s="37" t="s">
        <v>53</v>
      </c>
      <c r="E97" s="67" t="s">
        <v>12</v>
      </c>
      <c r="F97" s="468" t="s">
        <v>54</v>
      </c>
      <c r="G97" s="121">
        <v>18.686774999999997</v>
      </c>
      <c r="H97" s="68">
        <f t="shared" ref="H97:H104" si="3">G97*$H$60</f>
        <v>925.92970124999977</v>
      </c>
      <c r="I97" s="6" t="s">
        <v>1285</v>
      </c>
      <c r="J97" s="493"/>
      <c r="K97" s="493"/>
      <c r="L97" s="493"/>
      <c r="M97" s="493"/>
      <c r="N97" s="493"/>
      <c r="O97" s="4"/>
    </row>
    <row r="98" spans="2:15" ht="32.25" customHeight="1">
      <c r="B98" s="674"/>
      <c r="C98" s="290" t="s">
        <v>1293</v>
      </c>
      <c r="D98" s="133"/>
      <c r="E98" s="123" t="s">
        <v>19</v>
      </c>
      <c r="F98" s="564" t="s">
        <v>55</v>
      </c>
      <c r="G98" s="439">
        <v>15.783462499999999</v>
      </c>
      <c r="H98" s="124">
        <f t="shared" si="3"/>
        <v>782.07056687499994</v>
      </c>
      <c r="I98" s="6" t="s">
        <v>1285</v>
      </c>
      <c r="J98" s="493"/>
      <c r="K98" s="493"/>
      <c r="L98" s="493"/>
      <c r="M98" s="493"/>
      <c r="N98" s="493"/>
    </row>
    <row r="99" spans="2:15" ht="52.5" customHeight="1">
      <c r="B99" s="469"/>
      <c r="C99" s="579" t="s">
        <v>1294</v>
      </c>
      <c r="D99" s="472"/>
      <c r="E99" s="473" t="s">
        <v>12</v>
      </c>
      <c r="F99" s="470" t="s">
        <v>1280</v>
      </c>
      <c r="G99" s="607">
        <v>12.08911</v>
      </c>
      <c r="H99" s="471">
        <f t="shared" si="3"/>
        <v>599.01540049999994</v>
      </c>
      <c r="I99" s="6" t="s">
        <v>1285</v>
      </c>
      <c r="J99" s="493"/>
      <c r="K99" s="493"/>
      <c r="L99" s="493"/>
      <c r="M99" s="493"/>
      <c r="N99" s="493"/>
    </row>
    <row r="100" spans="2:15" ht="52.5" customHeight="1">
      <c r="B100" s="686"/>
      <c r="C100" s="578" t="s">
        <v>1281</v>
      </c>
      <c r="D100" s="563"/>
      <c r="E100" s="566" t="s">
        <v>12</v>
      </c>
      <c r="F100" s="567" t="s">
        <v>1280</v>
      </c>
      <c r="G100" s="445">
        <v>12.08911</v>
      </c>
      <c r="H100" s="568">
        <f t="shared" si="3"/>
        <v>599.01540049999994</v>
      </c>
      <c r="I100" s="6" t="s">
        <v>1285</v>
      </c>
      <c r="J100" s="493"/>
      <c r="K100" s="493"/>
      <c r="L100" s="493"/>
      <c r="M100" s="493"/>
      <c r="N100" s="493"/>
    </row>
    <row r="101" spans="2:15" ht="52.5" customHeight="1">
      <c r="B101" s="648"/>
      <c r="C101" s="577" t="s">
        <v>1295</v>
      </c>
      <c r="D101" s="472"/>
      <c r="E101" s="473" t="s">
        <v>19</v>
      </c>
      <c r="F101" s="470" t="s">
        <v>56</v>
      </c>
      <c r="G101" s="607">
        <v>11.39798</v>
      </c>
      <c r="H101" s="471">
        <f t="shared" si="3"/>
        <v>564.76990899999998</v>
      </c>
      <c r="I101" s="6" t="s">
        <v>1285</v>
      </c>
      <c r="J101" s="493"/>
      <c r="K101" s="493"/>
      <c r="L101" s="493"/>
      <c r="M101" s="493"/>
      <c r="N101" s="493"/>
    </row>
    <row r="102" spans="2:15" ht="22.35" customHeight="1">
      <c r="B102" s="648"/>
      <c r="C102" s="134" t="s">
        <v>57</v>
      </c>
      <c r="D102" s="126"/>
      <c r="E102" s="127" t="s">
        <v>12</v>
      </c>
      <c r="F102" s="672" t="s">
        <v>1282</v>
      </c>
      <c r="G102" s="128">
        <v>15.635182464000007</v>
      </c>
      <c r="H102" s="129">
        <f t="shared" si="3"/>
        <v>774.72329109120028</v>
      </c>
      <c r="I102" s="6" t="s">
        <v>1285</v>
      </c>
      <c r="J102" s="493"/>
      <c r="K102" s="493"/>
      <c r="L102" s="493"/>
      <c r="M102" s="493"/>
      <c r="N102" s="493"/>
    </row>
    <row r="103" spans="2:15" ht="22.35" customHeight="1">
      <c r="B103" s="648"/>
      <c r="C103" s="126" t="s">
        <v>1296</v>
      </c>
      <c r="D103" s="126"/>
      <c r="E103" s="127" t="s">
        <v>19</v>
      </c>
      <c r="F103" s="673"/>
      <c r="G103" s="128">
        <v>13.952228796000004</v>
      </c>
      <c r="H103" s="129">
        <f t="shared" si="3"/>
        <v>691.33293684180012</v>
      </c>
      <c r="I103" s="6" t="s">
        <v>1285</v>
      </c>
      <c r="J103" s="493"/>
      <c r="K103" s="493"/>
      <c r="L103" s="493"/>
      <c r="M103" s="493"/>
      <c r="N103" s="493"/>
    </row>
    <row r="104" spans="2:15" ht="22.35" customHeight="1">
      <c r="B104" s="648"/>
      <c r="C104" s="318"/>
      <c r="D104" s="126"/>
      <c r="E104" s="127" t="s">
        <v>1364</v>
      </c>
      <c r="F104" s="673"/>
      <c r="G104" s="128">
        <v>13.571280000000002</v>
      </c>
      <c r="H104" s="129">
        <f t="shared" si="3"/>
        <v>672.45692400000007</v>
      </c>
      <c r="I104" s="6" t="s">
        <v>1285</v>
      </c>
      <c r="J104" s="493"/>
      <c r="K104" s="493"/>
      <c r="L104" s="493"/>
      <c r="M104" s="493"/>
      <c r="N104" s="493"/>
    </row>
    <row r="105" spans="2:15" ht="22.35" customHeight="1">
      <c r="B105" s="648"/>
      <c r="C105" s="318"/>
      <c r="D105" s="126"/>
      <c r="E105" s="127" t="s">
        <v>26</v>
      </c>
      <c r="F105" s="673"/>
      <c r="G105" s="128" t="s">
        <v>1310</v>
      </c>
      <c r="H105" s="129"/>
      <c r="I105" s="6" t="s">
        <v>1285</v>
      </c>
      <c r="J105" s="493"/>
      <c r="K105" s="493"/>
      <c r="L105" s="493"/>
      <c r="M105" s="493"/>
      <c r="N105" s="493"/>
    </row>
    <row r="106" spans="2:15" ht="22.35" customHeight="1">
      <c r="B106" s="29" t="s">
        <v>62</v>
      </c>
      <c r="C106" s="37"/>
      <c r="D106" s="37"/>
      <c r="E106" s="67"/>
      <c r="F106" s="67"/>
      <c r="G106" s="121"/>
      <c r="H106" s="135"/>
      <c r="I106" s="6"/>
      <c r="J106" s="493"/>
      <c r="K106" s="493"/>
      <c r="L106" s="493"/>
      <c r="M106" s="493"/>
      <c r="N106" s="493"/>
    </row>
    <row r="107" spans="2:15" s="102" customFormat="1" ht="22.35" customHeight="1">
      <c r="B107" s="29" t="s">
        <v>63</v>
      </c>
      <c r="C107" s="23"/>
      <c r="D107" s="23"/>
      <c r="E107" s="24"/>
      <c r="F107" s="27"/>
      <c r="G107" s="25"/>
      <c r="H107" s="26"/>
      <c r="I107" s="6"/>
      <c r="J107" s="493"/>
      <c r="K107" s="493"/>
      <c r="L107" s="493"/>
      <c r="M107" s="493"/>
      <c r="N107" s="493"/>
    </row>
    <row r="108" spans="2:15" s="102" customFormat="1" ht="22.35" customHeight="1">
      <c r="B108" s="29" t="s">
        <v>1297</v>
      </c>
      <c r="C108" s="23"/>
      <c r="D108" s="23"/>
      <c r="E108" s="24"/>
      <c r="F108" s="27"/>
      <c r="G108" s="25"/>
      <c r="H108" s="26"/>
      <c r="I108" s="6"/>
      <c r="J108" s="493"/>
      <c r="K108" s="493"/>
      <c r="L108" s="493"/>
      <c r="M108" s="493"/>
      <c r="N108" s="493"/>
    </row>
    <row r="109" spans="2:15" s="102" customFormat="1" ht="22.35" customHeight="1">
      <c r="B109" s="29" t="s">
        <v>1298</v>
      </c>
      <c r="C109" s="23"/>
      <c r="D109" s="23"/>
      <c r="E109" s="24"/>
      <c r="F109" s="27"/>
      <c r="G109" s="25"/>
      <c r="H109" s="26"/>
      <c r="I109" s="6"/>
      <c r="J109" s="493"/>
      <c r="K109" s="493"/>
      <c r="L109" s="493"/>
      <c r="M109" s="493"/>
      <c r="N109" s="493"/>
    </row>
    <row r="110" spans="2:15" s="102" customFormat="1" ht="22.35" customHeight="1">
      <c r="B110" s="373" t="s">
        <v>64</v>
      </c>
      <c r="C110" s="27"/>
      <c r="D110" s="23"/>
      <c r="E110" s="24"/>
      <c r="F110" s="29"/>
      <c r="G110" s="25"/>
      <c r="H110" s="26"/>
      <c r="I110" s="6"/>
      <c r="J110" s="493"/>
      <c r="K110" s="493"/>
      <c r="L110" s="493"/>
      <c r="M110" s="493"/>
      <c r="N110" s="493"/>
    </row>
    <row r="111" spans="2:15" ht="21" thickBot="1">
      <c r="I111" s="6"/>
      <c r="J111" s="493"/>
      <c r="K111" s="493"/>
      <c r="L111" s="493"/>
      <c r="M111" s="493"/>
      <c r="N111" s="493"/>
    </row>
    <row r="112" spans="2:15" s="102" customFormat="1" ht="22.35" customHeight="1" thickTop="1">
      <c r="B112" s="136" t="s">
        <v>65</v>
      </c>
      <c r="C112" s="137" t="s">
        <v>66</v>
      </c>
      <c r="D112" s="138" t="s">
        <v>67</v>
      </c>
      <c r="E112" s="139"/>
      <c r="F112" s="138"/>
      <c r="G112" s="138"/>
      <c r="H112" s="140"/>
      <c r="I112" s="6"/>
      <c r="J112" s="493"/>
      <c r="K112" s="493"/>
      <c r="L112" s="493"/>
      <c r="M112" s="493"/>
      <c r="N112" s="493"/>
    </row>
    <row r="113" spans="2:14" s="102" customFormat="1" ht="22.35" customHeight="1">
      <c r="B113" s="141" t="s">
        <v>19</v>
      </c>
      <c r="C113" s="142" t="s">
        <v>68</v>
      </c>
      <c r="D113" s="143" t="s">
        <v>69</v>
      </c>
      <c r="E113" s="143"/>
      <c r="F113" s="143"/>
      <c r="G113" s="143"/>
      <c r="H113" s="144"/>
      <c r="I113" s="6"/>
      <c r="J113" s="493"/>
      <c r="K113" s="493"/>
      <c r="L113" s="493"/>
      <c r="M113" s="493"/>
      <c r="N113" s="493"/>
    </row>
    <row r="114" spans="2:14" s="102" customFormat="1" ht="22.35" customHeight="1">
      <c r="B114" s="145" t="s">
        <v>1364</v>
      </c>
      <c r="C114" s="146" t="s">
        <v>70</v>
      </c>
      <c r="D114" s="147" t="s">
        <v>71</v>
      </c>
      <c r="E114" s="147"/>
      <c r="F114" s="147" t="s">
        <v>72</v>
      </c>
      <c r="G114" s="147"/>
      <c r="H114" s="148"/>
      <c r="I114" s="6"/>
      <c r="J114" s="493"/>
      <c r="K114" s="493"/>
      <c r="L114" s="493"/>
      <c r="M114" s="493"/>
      <c r="N114" s="493"/>
    </row>
    <row r="115" spans="2:14" s="153" customFormat="1" ht="22.35" customHeight="1">
      <c r="B115" s="149" t="s">
        <v>73</v>
      </c>
      <c r="C115" s="150" t="s">
        <v>74</v>
      </c>
      <c r="D115" s="151" t="s">
        <v>75</v>
      </c>
      <c r="E115" s="151"/>
      <c r="F115" s="151" t="s">
        <v>76</v>
      </c>
      <c r="G115" s="151"/>
      <c r="H115" s="152"/>
      <c r="I115" s="6"/>
      <c r="J115" s="493"/>
      <c r="K115" s="493"/>
      <c r="L115" s="493"/>
      <c r="M115" s="493"/>
      <c r="N115" s="493"/>
    </row>
    <row r="116" spans="2:14" s="102" customFormat="1" ht="22.35" customHeight="1">
      <c r="B116" s="141" t="s">
        <v>49</v>
      </c>
      <c r="C116" s="142" t="s">
        <v>70</v>
      </c>
      <c r="D116" s="143" t="s">
        <v>77</v>
      </c>
      <c r="E116" s="143"/>
      <c r="F116" s="143" t="s">
        <v>78</v>
      </c>
      <c r="G116" s="143"/>
      <c r="H116" s="144"/>
      <c r="I116" s="6"/>
      <c r="J116" s="493"/>
      <c r="K116" s="493"/>
      <c r="L116" s="493"/>
      <c r="M116" s="493"/>
      <c r="N116" s="493"/>
    </row>
    <row r="117" spans="2:14" s="102" customFormat="1" ht="22.35" customHeight="1">
      <c r="B117" s="141" t="s">
        <v>31</v>
      </c>
      <c r="C117" s="142" t="s">
        <v>74</v>
      </c>
      <c r="D117" s="143" t="s">
        <v>79</v>
      </c>
      <c r="E117" s="143"/>
      <c r="F117" s="143" t="s">
        <v>80</v>
      </c>
      <c r="G117" s="143"/>
      <c r="H117" s="144"/>
      <c r="I117" s="6"/>
      <c r="J117" s="493"/>
      <c r="K117" s="493"/>
      <c r="L117" s="493"/>
      <c r="M117" s="493"/>
      <c r="N117" s="493"/>
    </row>
    <row r="118" spans="2:14" s="102" customFormat="1" ht="22.35" customHeight="1" thickBot="1">
      <c r="B118" s="154" t="s">
        <v>1334</v>
      </c>
      <c r="C118" s="155" t="s">
        <v>1349</v>
      </c>
      <c r="D118" s="156" t="s">
        <v>1348</v>
      </c>
      <c r="E118" s="157"/>
      <c r="F118" s="156"/>
      <c r="G118" s="156"/>
      <c r="H118" s="158"/>
      <c r="I118" s="6"/>
      <c r="J118" s="493"/>
      <c r="K118" s="493"/>
      <c r="L118" s="493"/>
      <c r="M118" s="493"/>
      <c r="N118" s="493"/>
    </row>
    <row r="119" spans="2:14" s="102" customFormat="1" ht="22.35" customHeight="1" thickTop="1">
      <c r="B119" s="29" t="s">
        <v>81</v>
      </c>
      <c r="C119" s="27"/>
      <c r="D119" s="23"/>
      <c r="E119" s="24"/>
      <c r="F119" s="24"/>
      <c r="G119" s="25"/>
      <c r="H119" s="26"/>
      <c r="I119" s="6"/>
      <c r="J119" s="493"/>
      <c r="K119" s="493"/>
      <c r="L119" s="493"/>
      <c r="M119" s="493"/>
      <c r="N119" s="493"/>
    </row>
    <row r="120" spans="2:14" s="102" customFormat="1" ht="22.35" customHeight="1">
      <c r="B120" s="29" t="s">
        <v>82</v>
      </c>
      <c r="C120" s="27"/>
      <c r="D120" s="23"/>
      <c r="E120" s="24"/>
      <c r="F120" s="24"/>
      <c r="G120" s="25"/>
      <c r="H120" s="26"/>
      <c r="I120" s="6"/>
      <c r="J120" s="493"/>
      <c r="K120" s="493"/>
      <c r="L120" s="493"/>
      <c r="M120" s="493"/>
      <c r="N120" s="493"/>
    </row>
    <row r="121" spans="2:14" s="102" customFormat="1" ht="22.35" customHeight="1">
      <c r="B121" s="29" t="s">
        <v>83</v>
      </c>
      <c r="C121" s="27"/>
      <c r="D121" s="23"/>
      <c r="E121" s="24"/>
      <c r="F121" s="24"/>
      <c r="G121" s="25"/>
      <c r="H121" s="26"/>
      <c r="I121" s="6"/>
      <c r="J121" s="493"/>
      <c r="K121" s="493"/>
      <c r="L121" s="493"/>
      <c r="M121" s="493"/>
      <c r="N121" s="493"/>
    </row>
    <row r="122" spans="2:14" s="102" customFormat="1" ht="22.35" customHeight="1">
      <c r="B122" s="29" t="s">
        <v>84</v>
      </c>
      <c r="C122" s="27"/>
      <c r="D122" s="23"/>
      <c r="E122" s="24"/>
      <c r="F122" s="24"/>
      <c r="G122" s="25"/>
      <c r="H122" s="26"/>
      <c r="I122" s="6"/>
      <c r="J122" s="493"/>
      <c r="K122" s="493"/>
      <c r="L122" s="493"/>
      <c r="M122" s="493"/>
      <c r="N122" s="493"/>
    </row>
    <row r="123" spans="2:14" s="102" customFormat="1" ht="22.35" customHeight="1">
      <c r="B123" s="29" t="s">
        <v>85</v>
      </c>
      <c r="C123" s="23"/>
      <c r="D123" s="23"/>
      <c r="E123" s="24"/>
      <c r="F123" s="24"/>
      <c r="G123" s="373" t="s">
        <v>64</v>
      </c>
      <c r="H123" s="26"/>
      <c r="I123" s="6"/>
      <c r="J123" s="493"/>
      <c r="K123" s="493"/>
      <c r="L123" s="493"/>
      <c r="M123" s="493"/>
      <c r="N123" s="493"/>
    </row>
    <row r="124" spans="2:14" s="102" customFormat="1" ht="22.35" customHeight="1">
      <c r="B124" s="118"/>
      <c r="C124" s="23"/>
      <c r="D124" s="23"/>
      <c r="E124" s="24"/>
      <c r="F124" s="24"/>
      <c r="G124" s="25"/>
      <c r="H124" s="26"/>
      <c r="I124" s="6"/>
      <c r="J124" s="493"/>
      <c r="K124" s="493"/>
      <c r="L124" s="493"/>
      <c r="M124" s="493"/>
      <c r="N124" s="493"/>
    </row>
    <row r="125" spans="2:14" s="102" customFormat="1" ht="22.35" customHeight="1">
      <c r="B125" s="18" t="s">
        <v>86</v>
      </c>
      <c r="C125" s="19"/>
      <c r="D125" s="19"/>
      <c r="E125" s="20"/>
      <c r="F125" s="20"/>
      <c r="G125" s="21"/>
      <c r="H125" s="21"/>
      <c r="I125" s="6"/>
      <c r="J125" s="493"/>
      <c r="K125" s="493"/>
      <c r="L125" s="493"/>
      <c r="M125" s="493"/>
      <c r="N125" s="493"/>
    </row>
    <row r="126" spans="2:14" s="102" customFormat="1" ht="63.6" customHeight="1">
      <c r="B126" s="30" t="s">
        <v>4</v>
      </c>
      <c r="C126" s="31" t="s">
        <v>5</v>
      </c>
      <c r="D126" s="30" t="s">
        <v>6</v>
      </c>
      <c r="E126" s="30" t="s">
        <v>87</v>
      </c>
      <c r="F126" s="30" t="s">
        <v>1323</v>
      </c>
      <c r="G126" s="53" t="s">
        <v>88</v>
      </c>
      <c r="H126" s="53" t="s">
        <v>89</v>
      </c>
      <c r="I126" s="6"/>
      <c r="J126" s="493"/>
      <c r="K126" s="493"/>
      <c r="L126" s="493"/>
      <c r="M126" s="493"/>
      <c r="N126" s="493"/>
    </row>
    <row r="127" spans="2:14" s="102" customFormat="1" ht="29.25" customHeight="1">
      <c r="B127" s="685" t="s">
        <v>1325</v>
      </c>
      <c r="C127" s="660" t="s">
        <v>1322</v>
      </c>
      <c r="D127" s="264" t="s">
        <v>91</v>
      </c>
      <c r="E127" s="265" t="s">
        <v>92</v>
      </c>
      <c r="F127" s="261"/>
      <c r="G127" s="608">
        <v>42.535564562986579</v>
      </c>
      <c r="H127" s="266">
        <f t="shared" ref="H127:H136" si="4">G127*$H$60</f>
        <v>2107.6372240959849</v>
      </c>
      <c r="I127" s="6" t="s">
        <v>1285</v>
      </c>
      <c r="J127" s="493"/>
      <c r="K127" s="493"/>
      <c r="L127" s="493"/>
      <c r="M127" s="493"/>
      <c r="N127" s="493"/>
    </row>
    <row r="128" spans="2:14" s="102" customFormat="1" ht="26.45" customHeight="1">
      <c r="B128" s="654"/>
      <c r="C128" s="660"/>
      <c r="D128" s="264" t="s">
        <v>93</v>
      </c>
      <c r="E128" s="265">
        <v>41</v>
      </c>
      <c r="F128" s="261"/>
      <c r="G128" s="608">
        <v>46.99344099999999</v>
      </c>
      <c r="H128" s="266">
        <f t="shared" si="4"/>
        <v>2328.5250015499992</v>
      </c>
      <c r="I128" s="6" t="s">
        <v>1285</v>
      </c>
      <c r="J128" s="493"/>
      <c r="K128" s="493"/>
      <c r="L128" s="493"/>
      <c r="M128" s="493"/>
      <c r="N128" s="493"/>
    </row>
    <row r="129" spans="2:14" s="102" customFormat="1" ht="22.35" customHeight="1">
      <c r="B129" s="654"/>
      <c r="C129" s="660"/>
      <c r="D129" s="264" t="s">
        <v>94</v>
      </c>
      <c r="E129" s="265" t="s">
        <v>95</v>
      </c>
      <c r="F129" s="261"/>
      <c r="G129" s="608">
        <v>38.934742649390245</v>
      </c>
      <c r="H129" s="266">
        <f t="shared" si="4"/>
        <v>1929.2164982772865</v>
      </c>
      <c r="I129" s="6" t="s">
        <v>1285</v>
      </c>
      <c r="J129" s="493"/>
      <c r="K129" s="493"/>
      <c r="L129" s="493"/>
      <c r="M129" s="493"/>
      <c r="N129" s="493"/>
    </row>
    <row r="130" spans="2:14" s="102" customFormat="1" ht="22.35" customHeight="1">
      <c r="B130" s="654"/>
      <c r="C130" s="660"/>
      <c r="D130" s="264" t="s">
        <v>96</v>
      </c>
      <c r="E130" s="265" t="s">
        <v>95</v>
      </c>
      <c r="F130" s="261"/>
      <c r="G130" s="608">
        <v>36.367616760419452</v>
      </c>
      <c r="H130" s="266">
        <f t="shared" si="4"/>
        <v>1802.0154104787837</v>
      </c>
      <c r="I130" s="6" t="s">
        <v>1285</v>
      </c>
      <c r="J130" s="493"/>
      <c r="K130" s="493"/>
      <c r="L130" s="493"/>
      <c r="M130" s="493"/>
      <c r="N130" s="493"/>
    </row>
    <row r="131" spans="2:14" s="102" customFormat="1" ht="22.35" customHeight="1">
      <c r="B131" s="654"/>
      <c r="C131" s="660"/>
      <c r="D131" s="264" t="s">
        <v>97</v>
      </c>
      <c r="E131" s="265" t="s">
        <v>95</v>
      </c>
      <c r="F131" s="261"/>
      <c r="G131" s="608">
        <v>35.106872712724915</v>
      </c>
      <c r="H131" s="266">
        <f t="shared" si="4"/>
        <v>1739.5455429155195</v>
      </c>
      <c r="I131" s="6" t="s">
        <v>1285</v>
      </c>
      <c r="J131" s="493"/>
      <c r="K131" s="493"/>
      <c r="L131" s="493"/>
      <c r="M131" s="493"/>
      <c r="N131" s="493"/>
    </row>
    <row r="132" spans="2:14" s="102" customFormat="1" ht="22.35" customHeight="1">
      <c r="B132" s="654"/>
      <c r="C132" s="661" t="s">
        <v>1321</v>
      </c>
      <c r="D132" s="263" t="s">
        <v>91</v>
      </c>
      <c r="E132" s="322" t="s">
        <v>92</v>
      </c>
      <c r="F132" s="262"/>
      <c r="G132" s="609">
        <v>32.892850996475119</v>
      </c>
      <c r="H132" s="267">
        <f t="shared" si="4"/>
        <v>1629.8407668753421</v>
      </c>
      <c r="I132" s="6" t="s">
        <v>1285</v>
      </c>
      <c r="J132" s="493"/>
      <c r="K132" s="493"/>
      <c r="L132" s="493"/>
      <c r="M132" s="493"/>
      <c r="N132" s="493"/>
    </row>
    <row r="133" spans="2:14" s="102" customFormat="1" ht="22.35" customHeight="1">
      <c r="B133" s="654"/>
      <c r="C133" s="661"/>
      <c r="D133" s="263" t="s">
        <v>93</v>
      </c>
      <c r="E133" s="322">
        <v>41</v>
      </c>
      <c r="F133" s="262"/>
      <c r="G133" s="609">
        <v>36.339093139430886</v>
      </c>
      <c r="H133" s="267">
        <f t="shared" si="4"/>
        <v>1800.6020650588002</v>
      </c>
      <c r="I133" s="6" t="s">
        <v>1285</v>
      </c>
      <c r="J133" s="493"/>
      <c r="K133" s="493"/>
      <c r="L133" s="493"/>
      <c r="M133" s="493"/>
      <c r="N133" s="493"/>
    </row>
    <row r="134" spans="2:14" s="102" customFormat="1" ht="22.35" customHeight="1">
      <c r="B134" s="654"/>
      <c r="C134" s="661"/>
      <c r="D134" s="263" t="s">
        <v>94</v>
      </c>
      <c r="E134" s="322" t="s">
        <v>95</v>
      </c>
      <c r="F134" s="262"/>
      <c r="G134" s="609">
        <v>29.750136691072544</v>
      </c>
      <c r="H134" s="267">
        <f t="shared" si="4"/>
        <v>1474.1192730426444</v>
      </c>
      <c r="I134" s="6" t="s">
        <v>1285</v>
      </c>
      <c r="J134" s="493"/>
      <c r="K134" s="493"/>
      <c r="L134" s="493"/>
      <c r="M134" s="493"/>
      <c r="N134" s="493"/>
    </row>
    <row r="135" spans="2:14" s="102" customFormat="1" ht="22.35" customHeight="1">
      <c r="B135" s="654"/>
      <c r="C135" s="661"/>
      <c r="D135" s="263" t="s">
        <v>96</v>
      </c>
      <c r="E135" s="322" t="s">
        <v>95</v>
      </c>
      <c r="F135" s="262"/>
      <c r="G135" s="609">
        <v>27.542408426557664</v>
      </c>
      <c r="H135" s="267">
        <f t="shared" si="4"/>
        <v>1364.7263375359321</v>
      </c>
      <c r="I135" s="6" t="s">
        <v>1285</v>
      </c>
      <c r="J135" s="493"/>
      <c r="K135" s="493"/>
      <c r="L135" s="493"/>
      <c r="M135" s="493"/>
      <c r="N135" s="493"/>
    </row>
    <row r="136" spans="2:14" s="102" customFormat="1" ht="22.35" customHeight="1">
      <c r="B136" s="654"/>
      <c r="C136" s="662"/>
      <c r="D136" s="263" t="s">
        <v>97</v>
      </c>
      <c r="E136" s="322" t="s">
        <v>95</v>
      </c>
      <c r="F136" s="262"/>
      <c r="G136" s="609">
        <v>26.184684067502012</v>
      </c>
      <c r="H136" s="267">
        <f t="shared" si="4"/>
        <v>1297.4510955447247</v>
      </c>
      <c r="I136" s="6" t="s">
        <v>1285</v>
      </c>
      <c r="J136" s="493"/>
      <c r="K136" s="493"/>
      <c r="L136" s="493"/>
      <c r="M136" s="493"/>
      <c r="N136" s="493"/>
    </row>
    <row r="137" spans="2:14" s="102" customFormat="1" ht="22.35" customHeight="1">
      <c r="B137" s="654"/>
      <c r="C137" s="571"/>
      <c r="D137" s="569" t="s">
        <v>12</v>
      </c>
      <c r="E137" s="307" t="s">
        <v>98</v>
      </c>
      <c r="F137" s="612" t="s">
        <v>90</v>
      </c>
      <c r="G137" s="442">
        <v>28.83378061048796</v>
      </c>
      <c r="H137" s="309">
        <f t="shared" ref="H137:H150" si="5">G137*$H$60</f>
        <v>1428.7138292496784</v>
      </c>
      <c r="I137" s="6" t="s">
        <v>1286</v>
      </c>
      <c r="J137" s="493"/>
      <c r="K137" s="493"/>
      <c r="L137" s="493"/>
      <c r="M137" s="493"/>
      <c r="N137" s="493"/>
    </row>
    <row r="138" spans="2:14" s="102" customFormat="1" ht="22.35" customHeight="1">
      <c r="B138" s="654"/>
      <c r="C138" s="572" t="s">
        <v>1319</v>
      </c>
      <c r="D138" s="569" t="s">
        <v>19</v>
      </c>
      <c r="E138" s="307" t="s">
        <v>99</v>
      </c>
      <c r="F138" s="612" t="s">
        <v>90</v>
      </c>
      <c r="G138" s="442">
        <v>24.48073873082723</v>
      </c>
      <c r="H138" s="309">
        <f t="shared" si="5"/>
        <v>1213.0206041124893</v>
      </c>
      <c r="I138" s="6" t="s">
        <v>1286</v>
      </c>
      <c r="J138" s="493"/>
      <c r="K138" s="493"/>
      <c r="L138" s="493"/>
      <c r="M138" s="493"/>
      <c r="N138" s="493"/>
    </row>
    <row r="139" spans="2:14" s="102" customFormat="1" ht="22.35" customHeight="1">
      <c r="B139" s="654"/>
      <c r="C139" s="572" t="s">
        <v>1287</v>
      </c>
      <c r="D139" s="569" t="s">
        <v>1364</v>
      </c>
      <c r="E139" s="307" t="s">
        <v>100</v>
      </c>
      <c r="F139" s="612" t="s">
        <v>90</v>
      </c>
      <c r="G139" s="442">
        <v>22.343350644959653</v>
      </c>
      <c r="H139" s="309">
        <f t="shared" si="5"/>
        <v>1107.1130244577507</v>
      </c>
      <c r="I139" s="6" t="s">
        <v>1286</v>
      </c>
      <c r="J139" s="493"/>
      <c r="K139" s="493"/>
      <c r="L139" s="493"/>
      <c r="M139" s="493"/>
      <c r="N139" s="493"/>
    </row>
    <row r="140" spans="2:14" s="102" customFormat="1" ht="22.35" customHeight="1">
      <c r="B140" s="654"/>
      <c r="C140" s="573"/>
      <c r="D140" s="569" t="s">
        <v>26</v>
      </c>
      <c r="E140" s="307" t="s">
        <v>101</v>
      </c>
      <c r="F140" s="612" t="s">
        <v>90</v>
      </c>
      <c r="G140" s="442">
        <v>21.310700000000001</v>
      </c>
      <c r="H140" s="309">
        <f t="shared" si="5"/>
        <v>1055.945185</v>
      </c>
      <c r="I140" s="6" t="s">
        <v>1286</v>
      </c>
      <c r="J140" s="493"/>
      <c r="K140" s="493"/>
      <c r="L140" s="493"/>
      <c r="M140" s="493"/>
      <c r="N140" s="493"/>
    </row>
    <row r="141" spans="2:14" s="102" customFormat="1" ht="22.35" customHeight="1">
      <c r="B141" s="654"/>
      <c r="C141" s="675" t="s">
        <v>1320</v>
      </c>
      <c r="D141" s="613" t="s">
        <v>12</v>
      </c>
      <c r="E141" s="322" t="s">
        <v>98</v>
      </c>
      <c r="F141" s="614" t="s">
        <v>1324</v>
      </c>
      <c r="G141" s="609">
        <v>28.28</v>
      </c>
      <c r="H141" s="267">
        <f t="shared" ref="H141:H145" si="6">G141*$H$60</f>
        <v>1401.2739999999999</v>
      </c>
      <c r="I141" s="6" t="s">
        <v>1286</v>
      </c>
      <c r="J141" s="493"/>
      <c r="K141" s="493"/>
      <c r="L141" s="493"/>
      <c r="M141" s="493"/>
      <c r="N141" s="493"/>
    </row>
    <row r="142" spans="2:14" s="102" customFormat="1" ht="22.35" customHeight="1">
      <c r="B142" s="654"/>
      <c r="C142" s="676"/>
      <c r="D142" s="613" t="s">
        <v>19</v>
      </c>
      <c r="E142" s="322" t="s">
        <v>99</v>
      </c>
      <c r="F142" s="614" t="s">
        <v>1324</v>
      </c>
      <c r="G142" s="609">
        <v>23.93</v>
      </c>
      <c r="H142" s="267">
        <f t="shared" si="6"/>
        <v>1185.7314999999999</v>
      </c>
      <c r="I142" s="6" t="s">
        <v>1286</v>
      </c>
      <c r="J142" s="493"/>
      <c r="K142" s="493"/>
      <c r="L142" s="493"/>
      <c r="M142" s="493"/>
      <c r="N142" s="493"/>
    </row>
    <row r="143" spans="2:14" s="102" customFormat="1" ht="22.35" customHeight="1">
      <c r="B143" s="654"/>
      <c r="C143" s="676"/>
      <c r="D143" s="613" t="s">
        <v>1364</v>
      </c>
      <c r="E143" s="322" t="s">
        <v>100</v>
      </c>
      <c r="F143" s="614" t="s">
        <v>1324</v>
      </c>
      <c r="G143" s="609">
        <v>21.79</v>
      </c>
      <c r="H143" s="267">
        <f t="shared" si="6"/>
        <v>1079.6944999999998</v>
      </c>
      <c r="I143" s="6" t="s">
        <v>1286</v>
      </c>
      <c r="J143" s="493"/>
      <c r="K143" s="493"/>
      <c r="L143" s="493"/>
      <c r="M143" s="493"/>
      <c r="N143" s="493"/>
    </row>
    <row r="144" spans="2:14" s="102" customFormat="1" ht="22.35" customHeight="1">
      <c r="B144" s="654"/>
      <c r="C144" s="676"/>
      <c r="D144" s="613" t="s">
        <v>26</v>
      </c>
      <c r="E144" s="322" t="s">
        <v>101</v>
      </c>
      <c r="F144" s="614" t="s">
        <v>1324</v>
      </c>
      <c r="G144" s="609">
        <v>20.76</v>
      </c>
      <c r="H144" s="267">
        <f t="shared" si="6"/>
        <v>1028.6580000000001</v>
      </c>
      <c r="I144" s="6" t="s">
        <v>1286</v>
      </c>
      <c r="K144" s="493"/>
      <c r="L144" s="493"/>
      <c r="M144" s="493"/>
      <c r="N144" s="493"/>
    </row>
    <row r="145" spans="1:14" s="102" customFormat="1" ht="22.35" customHeight="1">
      <c r="B145" s="654"/>
      <c r="C145" s="676"/>
      <c r="D145" s="613" t="s">
        <v>49</v>
      </c>
      <c r="E145" s="322" t="s">
        <v>1326</v>
      </c>
      <c r="F145" s="614" t="s">
        <v>1324</v>
      </c>
      <c r="G145" s="609">
        <v>17.073243214285711</v>
      </c>
      <c r="H145" s="267">
        <f t="shared" si="6"/>
        <v>845.97920126785687</v>
      </c>
      <c r="I145" s="6" t="s">
        <v>1286</v>
      </c>
      <c r="K145" s="493"/>
      <c r="L145" s="493"/>
      <c r="M145" s="493"/>
      <c r="N145" s="493"/>
    </row>
    <row r="146" spans="1:14" s="102" customFormat="1" ht="22.35" customHeight="1">
      <c r="B146" s="654"/>
      <c r="C146" s="676"/>
      <c r="D146" s="613" t="s">
        <v>31</v>
      </c>
      <c r="E146" s="322" t="s">
        <v>1327</v>
      </c>
      <c r="F146" s="614" t="s">
        <v>1324</v>
      </c>
      <c r="G146" s="609">
        <v>15.681683544303796</v>
      </c>
      <c r="H146" s="267">
        <f>G146*$H$60</f>
        <v>777.02741962025311</v>
      </c>
      <c r="I146" s="6" t="s">
        <v>1286</v>
      </c>
      <c r="K146" s="493"/>
      <c r="L146" s="493"/>
      <c r="M146" s="493"/>
      <c r="N146" s="493"/>
    </row>
    <row r="147" spans="1:14" s="102" customFormat="1" ht="22.35" customHeight="1">
      <c r="B147" s="654"/>
      <c r="C147" s="677"/>
      <c r="D147" s="613" t="s">
        <v>1334</v>
      </c>
      <c r="E147" s="623" t="s">
        <v>1337</v>
      </c>
      <c r="F147" s="614" t="s">
        <v>1324</v>
      </c>
      <c r="G147" s="609">
        <v>11.70274891365955</v>
      </c>
      <c r="H147" s="267">
        <f>G147*$H$60</f>
        <v>579.87120867183069</v>
      </c>
      <c r="I147" s="6" t="s">
        <v>1286</v>
      </c>
      <c r="K147" s="493"/>
      <c r="L147" s="493"/>
      <c r="M147" s="493"/>
      <c r="N147" s="493"/>
    </row>
    <row r="148" spans="1:14" s="102" customFormat="1" ht="22.35" customHeight="1">
      <c r="B148" s="654"/>
      <c r="C148" s="570" t="s">
        <v>102</v>
      </c>
      <c r="D148" s="438" t="s">
        <v>103</v>
      </c>
      <c r="E148" s="611" t="s">
        <v>104</v>
      </c>
      <c r="F148" s="261"/>
      <c r="G148" s="608">
        <v>31.749012558372222</v>
      </c>
      <c r="H148" s="266">
        <f t="shared" si="5"/>
        <v>1573.1635722673434</v>
      </c>
      <c r="I148" s="6" t="s">
        <v>1285</v>
      </c>
      <c r="J148" s="493"/>
      <c r="K148" s="493"/>
      <c r="L148" s="493"/>
      <c r="M148" s="493"/>
      <c r="N148" s="493"/>
    </row>
    <row r="149" spans="1:14" s="102" customFormat="1" ht="22.35" customHeight="1">
      <c r="B149" s="654"/>
      <c r="C149" s="459" t="s">
        <v>105</v>
      </c>
      <c r="D149" s="438" t="s">
        <v>103</v>
      </c>
      <c r="E149" s="611" t="s">
        <v>104</v>
      </c>
      <c r="F149" s="261"/>
      <c r="G149" s="608">
        <v>34.384150277082981</v>
      </c>
      <c r="H149" s="266">
        <f t="shared" si="5"/>
        <v>1703.7346462294615</v>
      </c>
      <c r="I149" s="6" t="s">
        <v>1285</v>
      </c>
      <c r="J149" s="493"/>
      <c r="K149" s="493"/>
      <c r="L149" s="493"/>
      <c r="M149" s="493"/>
      <c r="N149" s="493"/>
    </row>
    <row r="150" spans="1:14" s="102" customFormat="1" ht="22.35" customHeight="1">
      <c r="B150" s="654"/>
      <c r="C150" s="459" t="s">
        <v>106</v>
      </c>
      <c r="D150" s="438" t="s">
        <v>103</v>
      </c>
      <c r="E150" s="611" t="s">
        <v>104</v>
      </c>
      <c r="F150" s="261"/>
      <c r="G150" s="608">
        <v>38.25652668048803</v>
      </c>
      <c r="H150" s="266">
        <f t="shared" si="5"/>
        <v>1895.6108970181817</v>
      </c>
      <c r="I150" s="6" t="s">
        <v>1285</v>
      </c>
      <c r="J150" s="493"/>
      <c r="K150" s="493"/>
      <c r="L150" s="493"/>
      <c r="M150" s="493"/>
      <c r="N150" s="493"/>
    </row>
    <row r="151" spans="1:14" s="102" customFormat="1" ht="22.35" customHeight="1">
      <c r="B151" s="654"/>
      <c r="C151" s="455" t="s">
        <v>107</v>
      </c>
      <c r="D151" s="310" t="s">
        <v>103</v>
      </c>
      <c r="E151" s="307" t="s">
        <v>104</v>
      </c>
      <c r="F151" s="308"/>
      <c r="G151" s="442">
        <v>38.882268156724081</v>
      </c>
      <c r="H151" s="266">
        <f t="shared" ref="H151" si="7">G151*$H$60</f>
        <v>1926.6163871656781</v>
      </c>
      <c r="I151" s="6" t="s">
        <v>1285</v>
      </c>
      <c r="J151" s="493"/>
      <c r="K151" s="493"/>
      <c r="L151" s="493"/>
      <c r="M151" s="493"/>
      <c r="N151" s="493"/>
    </row>
    <row r="152" spans="1:14" s="102" customFormat="1" ht="22.35" customHeight="1">
      <c r="B152" s="654"/>
      <c r="C152" s="455" t="s">
        <v>108</v>
      </c>
      <c r="D152" s="310" t="s">
        <v>103</v>
      </c>
      <c r="E152" s="307" t="s">
        <v>104</v>
      </c>
      <c r="F152" s="308"/>
      <c r="G152" s="442">
        <v>42.304632898073564</v>
      </c>
      <c r="H152" s="266">
        <f t="shared" ref="H152:H153" si="8">G152*$H$60</f>
        <v>2096.194560099545</v>
      </c>
      <c r="I152" s="6" t="s">
        <v>1285</v>
      </c>
      <c r="J152" s="493"/>
      <c r="K152" s="493"/>
      <c r="L152" s="493"/>
      <c r="M152" s="493"/>
      <c r="N152" s="493"/>
    </row>
    <row r="153" spans="1:14" s="102" customFormat="1" ht="22.35" customHeight="1">
      <c r="B153" s="654"/>
      <c r="C153" s="455" t="s">
        <v>109</v>
      </c>
      <c r="D153" s="310" t="s">
        <v>103</v>
      </c>
      <c r="E153" s="307" t="s">
        <v>104</v>
      </c>
      <c r="F153" s="308"/>
      <c r="G153" s="442">
        <v>47.143387578650916</v>
      </c>
      <c r="H153" s="266">
        <f t="shared" si="8"/>
        <v>2335.9548545221528</v>
      </c>
      <c r="I153" s="6" t="s">
        <v>1285</v>
      </c>
      <c r="J153" s="493"/>
      <c r="K153" s="493"/>
      <c r="L153" s="493"/>
      <c r="M153" s="493"/>
      <c r="N153" s="493"/>
    </row>
    <row r="154" spans="1:14" s="102" customFormat="1" ht="37.15" customHeight="1">
      <c r="B154" s="655"/>
      <c r="C154" s="574" t="s">
        <v>1288</v>
      </c>
      <c r="D154" s="575" t="s">
        <v>1232</v>
      </c>
      <c r="E154" s="520"/>
      <c r="F154" s="576" t="s">
        <v>1231</v>
      </c>
      <c r="G154" s="442">
        <v>4.6349999999999998</v>
      </c>
      <c r="H154" s="266">
        <f t="shared" ref="H154:H173" si="9">G154*$H$60</f>
        <v>229.66424999999998</v>
      </c>
      <c r="I154" s="6"/>
      <c r="J154" s="493"/>
      <c r="K154" s="493"/>
      <c r="L154" s="493"/>
      <c r="M154" s="493"/>
      <c r="N154" s="493"/>
    </row>
    <row r="155" spans="1:14" s="102" customFormat="1" ht="22.35" customHeight="1">
      <c r="B155" s="670" t="s">
        <v>110</v>
      </c>
      <c r="C155" s="670"/>
      <c r="D155" s="670"/>
      <c r="E155" s="670"/>
      <c r="F155" s="670"/>
      <c r="G155" s="670"/>
      <c r="H155" s="670"/>
      <c r="I155" s="6"/>
      <c r="J155" s="493"/>
      <c r="K155" s="493"/>
      <c r="L155" s="493"/>
      <c r="M155" s="493"/>
      <c r="N155" s="493"/>
    </row>
    <row r="156" spans="1:14" s="102" customFormat="1" ht="22.35" customHeight="1">
      <c r="B156" s="598" t="s">
        <v>1311</v>
      </c>
      <c r="C156" s="597"/>
      <c r="D156" s="597"/>
      <c r="E156" s="597"/>
      <c r="F156" s="597"/>
      <c r="G156" s="597"/>
      <c r="H156" s="597"/>
      <c r="I156" s="6"/>
      <c r="J156" s="493"/>
      <c r="K156" s="493"/>
      <c r="L156" s="493"/>
      <c r="M156" s="493"/>
      <c r="N156" s="493"/>
    </row>
    <row r="157" spans="1:14" s="102" customFormat="1" ht="22.35" customHeight="1">
      <c r="B157" s="30" t="s">
        <v>4</v>
      </c>
      <c r="C157" s="31" t="s">
        <v>5</v>
      </c>
      <c r="D157" s="30" t="s">
        <v>38</v>
      </c>
      <c r="E157" s="30" t="s">
        <v>39</v>
      </c>
      <c r="F157" s="30"/>
      <c r="G157" s="66" t="s">
        <v>113</v>
      </c>
      <c r="H157" s="66" t="s">
        <v>114</v>
      </c>
      <c r="I157" s="6"/>
      <c r="J157" s="493"/>
      <c r="K157" s="493"/>
      <c r="L157" s="493"/>
      <c r="M157" s="493"/>
      <c r="N157" s="493"/>
    </row>
    <row r="158" spans="1:14" s="102" customFormat="1" ht="22.35" customHeight="1">
      <c r="A158" s="586"/>
      <c r="C158" s="206" t="s">
        <v>1093</v>
      </c>
      <c r="D158" s="587" t="s">
        <v>1094</v>
      </c>
      <c r="E158" s="396" t="s">
        <v>1207</v>
      </c>
      <c r="F158" s="588" t="s">
        <v>1092</v>
      </c>
      <c r="G158" s="121">
        <v>24.829200000000004</v>
      </c>
      <c r="H158" s="68">
        <f t="shared" si="9"/>
        <v>1230.2868600000002</v>
      </c>
      <c r="I158" s="6" t="s">
        <v>1285</v>
      </c>
      <c r="J158" s="493"/>
      <c r="K158" s="493"/>
      <c r="L158" s="493"/>
      <c r="M158" s="493"/>
      <c r="N158" s="493"/>
    </row>
    <row r="159" spans="1:14" s="102" customFormat="1" ht="22.35" customHeight="1">
      <c r="A159" s="586"/>
      <c r="C159" s="373"/>
      <c r="D159" s="589" t="s">
        <v>1095</v>
      </c>
      <c r="E159" s="396" t="s">
        <v>1208</v>
      </c>
      <c r="F159" s="588" t="s">
        <v>1096</v>
      </c>
      <c r="G159" s="121">
        <v>26.070660000000004</v>
      </c>
      <c r="H159" s="68">
        <f t="shared" si="9"/>
        <v>1291.8012030000002</v>
      </c>
      <c r="I159" s="6" t="s">
        <v>1285</v>
      </c>
      <c r="J159" s="493"/>
      <c r="K159" s="493"/>
      <c r="L159" s="493"/>
      <c r="M159" s="493"/>
      <c r="N159" s="493"/>
    </row>
    <row r="160" spans="1:14" s="102" customFormat="1" ht="22.35" customHeight="1">
      <c r="A160" s="586"/>
      <c r="C160" s="373"/>
      <c r="D160" s="589" t="s">
        <v>1097</v>
      </c>
      <c r="E160" s="396"/>
      <c r="F160" s="590" t="s">
        <v>1099</v>
      </c>
      <c r="G160" s="121">
        <v>26.318952000000003</v>
      </c>
      <c r="H160" s="68">
        <f t="shared" si="9"/>
        <v>1304.1040716</v>
      </c>
      <c r="I160" s="6" t="s">
        <v>1285</v>
      </c>
      <c r="J160" s="493"/>
      <c r="K160" s="493"/>
      <c r="L160" s="493"/>
      <c r="M160" s="493"/>
      <c r="N160" s="493"/>
    </row>
    <row r="161" spans="1:14" s="102" customFormat="1" ht="22.35" customHeight="1" thickBot="1">
      <c r="A161" s="586"/>
      <c r="C161" s="585"/>
      <c r="D161" s="593" t="s">
        <v>1098</v>
      </c>
      <c r="E161" s="592" t="s">
        <v>1283</v>
      </c>
      <c r="F161" s="594"/>
      <c r="G161" s="498">
        <v>31.036500000000004</v>
      </c>
      <c r="H161" s="379">
        <f t="shared" si="9"/>
        <v>1537.8585750000002</v>
      </c>
      <c r="I161" s="6" t="s">
        <v>1285</v>
      </c>
      <c r="J161" s="493"/>
      <c r="K161" s="493"/>
      <c r="L161" s="493"/>
      <c r="M161" s="493"/>
      <c r="N161" s="493"/>
    </row>
    <row r="162" spans="1:14" s="102" customFormat="1" ht="22.35" customHeight="1">
      <c r="A162" s="586"/>
      <c r="C162" s="206" t="s">
        <v>1101</v>
      </c>
      <c r="D162" s="595" t="s">
        <v>1094</v>
      </c>
      <c r="E162" s="396" t="s">
        <v>1207</v>
      </c>
      <c r="F162" s="588" t="s">
        <v>1100</v>
      </c>
      <c r="G162" s="121">
        <v>28.131483600000003</v>
      </c>
      <c r="H162" s="68">
        <f t="shared" si="9"/>
        <v>1393.91501238</v>
      </c>
      <c r="I162" s="6" t="s">
        <v>1285</v>
      </c>
      <c r="J162" s="493"/>
      <c r="K162" s="493"/>
      <c r="L162" s="493"/>
      <c r="M162" s="493"/>
      <c r="N162" s="493"/>
    </row>
    <row r="163" spans="1:14" s="102" customFormat="1" ht="22.35" customHeight="1">
      <c r="A163" s="586"/>
      <c r="C163" s="373"/>
      <c r="D163" s="589" t="s">
        <v>1095</v>
      </c>
      <c r="E163" s="396" t="s">
        <v>1208</v>
      </c>
      <c r="F163" s="588" t="s">
        <v>1096</v>
      </c>
      <c r="G163" s="121">
        <v>29.538057780000003</v>
      </c>
      <c r="H163" s="68">
        <f t="shared" si="9"/>
        <v>1463.6107629990001</v>
      </c>
      <c r="I163" s="6" t="s">
        <v>1285</v>
      </c>
      <c r="J163" s="493"/>
      <c r="K163" s="493"/>
      <c r="L163" s="493"/>
      <c r="M163" s="493"/>
      <c r="N163" s="493"/>
    </row>
    <row r="164" spans="1:14" s="102" customFormat="1" ht="22.35" customHeight="1">
      <c r="A164" s="586"/>
      <c r="C164" s="373"/>
      <c r="D164" s="589" t="s">
        <v>1097</v>
      </c>
      <c r="E164" s="396"/>
      <c r="F164" s="590" t="s">
        <v>1102</v>
      </c>
      <c r="G164" s="121">
        <v>29.819372616000003</v>
      </c>
      <c r="H164" s="68">
        <f t="shared" si="9"/>
        <v>1477.5499131228</v>
      </c>
      <c r="I164" s="6" t="s">
        <v>1285</v>
      </c>
      <c r="J164" s="493"/>
      <c r="K164" s="493"/>
      <c r="L164" s="493"/>
      <c r="M164" s="493"/>
      <c r="N164" s="493"/>
    </row>
    <row r="165" spans="1:14" s="102" customFormat="1" ht="22.35" customHeight="1" thickBot="1">
      <c r="A165" s="586"/>
      <c r="C165" s="585"/>
      <c r="D165" s="593" t="s">
        <v>1098</v>
      </c>
      <c r="E165" s="592" t="s">
        <v>1284</v>
      </c>
      <c r="F165" s="594"/>
      <c r="G165" s="498">
        <v>35.164354500000016</v>
      </c>
      <c r="H165" s="379">
        <f t="shared" si="9"/>
        <v>1742.3937654750007</v>
      </c>
      <c r="I165" s="6" t="s">
        <v>1285</v>
      </c>
      <c r="J165" s="493"/>
      <c r="K165" s="493"/>
      <c r="L165" s="493"/>
      <c r="M165" s="493"/>
      <c r="N165" s="493"/>
    </row>
    <row r="166" spans="1:14" s="102" customFormat="1" ht="22.35" customHeight="1">
      <c r="A166" s="586"/>
      <c r="C166" s="206" t="s">
        <v>1103</v>
      </c>
      <c r="D166" s="595" t="s">
        <v>1094</v>
      </c>
      <c r="E166" s="396" t="s">
        <v>1207</v>
      </c>
      <c r="F166" s="588" t="s">
        <v>1100</v>
      </c>
      <c r="G166" s="121">
        <v>6.0972125681808862</v>
      </c>
      <c r="H166" s="68">
        <f t="shared" si="9"/>
        <v>302.11688275336292</v>
      </c>
      <c r="I166" s="6" t="s">
        <v>1285</v>
      </c>
      <c r="J166" s="493"/>
      <c r="K166" s="493"/>
      <c r="L166" s="493"/>
      <c r="M166" s="493"/>
      <c r="N166" s="493"/>
    </row>
    <row r="167" spans="1:14" s="102" customFormat="1" ht="22.35" customHeight="1">
      <c r="A167" s="586"/>
      <c r="C167" s="373"/>
      <c r="D167" s="589" t="s">
        <v>1095</v>
      </c>
      <c r="E167" s="396" t="s">
        <v>1208</v>
      </c>
      <c r="F167" s="588"/>
      <c r="G167" s="121">
        <v>6.293896844573819</v>
      </c>
      <c r="H167" s="68">
        <f t="shared" si="9"/>
        <v>311.86258864863271</v>
      </c>
      <c r="I167" s="6" t="s">
        <v>1285</v>
      </c>
      <c r="J167" s="493"/>
      <c r="K167" s="493"/>
      <c r="L167" s="493"/>
      <c r="M167" s="493"/>
      <c r="N167" s="493"/>
    </row>
    <row r="168" spans="1:14" s="102" customFormat="1" ht="22.35" customHeight="1">
      <c r="A168" s="586"/>
      <c r="C168" s="373"/>
      <c r="D168" s="589" t="s">
        <v>1097</v>
      </c>
      <c r="E168" s="396"/>
      <c r="F168" s="590" t="s">
        <v>1104</v>
      </c>
      <c r="G168" s="121">
        <v>6.4905811209667483</v>
      </c>
      <c r="H168" s="68">
        <f t="shared" si="9"/>
        <v>321.60829454390239</v>
      </c>
      <c r="I168" s="6" t="s">
        <v>1285</v>
      </c>
      <c r="J168" s="493"/>
      <c r="K168" s="493"/>
      <c r="L168" s="493"/>
      <c r="M168" s="493"/>
      <c r="N168" s="493"/>
    </row>
    <row r="169" spans="1:14" s="102" customFormat="1" ht="22.35" customHeight="1" thickBot="1">
      <c r="A169" s="586"/>
      <c r="C169" s="585"/>
      <c r="D169" s="593" t="s">
        <v>1098</v>
      </c>
      <c r="E169" s="592" t="s">
        <v>1284</v>
      </c>
      <c r="F169" s="594"/>
      <c r="G169" s="498">
        <v>6.5889232591632148</v>
      </c>
      <c r="H169" s="379">
        <f t="shared" si="9"/>
        <v>326.48114749153729</v>
      </c>
      <c r="I169" s="6" t="s">
        <v>1285</v>
      </c>
      <c r="J169" s="493"/>
      <c r="K169" s="493"/>
      <c r="L169" s="493"/>
      <c r="M169" s="493"/>
      <c r="N169" s="493"/>
    </row>
    <row r="170" spans="1:14" s="102" customFormat="1" ht="22.35" customHeight="1">
      <c r="A170" s="586"/>
      <c r="C170" s="206" t="s">
        <v>1105</v>
      </c>
      <c r="D170" s="595" t="s">
        <v>1094</v>
      </c>
      <c r="E170" s="396" t="s">
        <v>1207</v>
      </c>
      <c r="F170" s="588"/>
      <c r="G170" s="121">
        <v>5.3104754626091601</v>
      </c>
      <c r="H170" s="68">
        <f t="shared" si="9"/>
        <v>263.13405917228386</v>
      </c>
      <c r="I170" s="6" t="s">
        <v>1285</v>
      </c>
      <c r="J170" s="493"/>
      <c r="K170" s="493"/>
      <c r="L170" s="493"/>
      <c r="M170" s="493"/>
      <c r="N170" s="493"/>
    </row>
    <row r="171" spans="1:14" s="102" customFormat="1" ht="22.35" customHeight="1">
      <c r="A171" s="586"/>
      <c r="C171" s="586"/>
      <c r="D171" s="589" t="s">
        <v>1095</v>
      </c>
      <c r="E171" s="396" t="s">
        <v>1208</v>
      </c>
      <c r="F171" s="590" t="s">
        <v>1104</v>
      </c>
      <c r="G171" s="121">
        <v>5.4088176008056239</v>
      </c>
      <c r="H171" s="68">
        <f t="shared" si="9"/>
        <v>268.00691211991864</v>
      </c>
      <c r="I171" s="6" t="s">
        <v>1285</v>
      </c>
      <c r="J171" s="493"/>
      <c r="K171" s="493"/>
      <c r="L171" s="493"/>
      <c r="M171" s="493"/>
      <c r="N171" s="493"/>
    </row>
    <row r="172" spans="1:14" s="102" customFormat="1" ht="22.35" customHeight="1">
      <c r="A172" s="586"/>
      <c r="C172" s="586"/>
      <c r="D172" s="589" t="s">
        <v>1097</v>
      </c>
      <c r="E172" s="396"/>
      <c r="F172" s="588"/>
      <c r="G172" s="121">
        <v>5.5071597390020903</v>
      </c>
      <c r="H172" s="68">
        <f t="shared" si="9"/>
        <v>272.87976506755354</v>
      </c>
      <c r="I172" s="6" t="s">
        <v>1285</v>
      </c>
      <c r="J172" s="493"/>
      <c r="K172" s="493"/>
      <c r="L172" s="493"/>
      <c r="M172" s="493"/>
      <c r="N172" s="493"/>
    </row>
    <row r="173" spans="1:14" ht="21.75" customHeight="1" thickBot="1">
      <c r="A173" s="586"/>
      <c r="B173" s="100"/>
      <c r="C173" s="591"/>
      <c r="D173" s="593" t="s">
        <v>1098</v>
      </c>
      <c r="E173" s="592" t="s">
        <v>1283</v>
      </c>
      <c r="F173" s="596"/>
      <c r="G173" s="498">
        <v>5.7038440153950223</v>
      </c>
      <c r="H173" s="379">
        <f t="shared" si="9"/>
        <v>282.62547096282333</v>
      </c>
      <c r="I173" s="6" t="s">
        <v>1285</v>
      </c>
      <c r="J173" s="493"/>
      <c r="K173" s="493"/>
      <c r="L173" s="493"/>
      <c r="M173" s="493"/>
      <c r="N173" s="493"/>
    </row>
    <row r="174" spans="1:14" ht="22.35" customHeight="1">
      <c r="B174" s="100"/>
      <c r="C174" s="100"/>
      <c r="D174" s="100"/>
      <c r="E174" s="100"/>
      <c r="F174" s="100"/>
      <c r="G174" s="100"/>
      <c r="H174" s="100"/>
      <c r="I174" s="6"/>
      <c r="J174" s="493"/>
      <c r="K174" s="493"/>
      <c r="L174" s="493"/>
      <c r="M174" s="493"/>
      <c r="N174" s="493"/>
    </row>
    <row r="175" spans="1:14" ht="22.35" customHeight="1">
      <c r="B175" s="669" t="s">
        <v>111</v>
      </c>
      <c r="C175" s="669"/>
      <c r="D175" s="669"/>
      <c r="E175" s="669"/>
      <c r="F175" s="669"/>
      <c r="G175" s="669"/>
      <c r="H175" s="669"/>
      <c r="I175" s="6"/>
      <c r="J175" s="493"/>
      <c r="K175" s="493"/>
      <c r="L175" s="493"/>
      <c r="M175" s="493"/>
      <c r="N175" s="493"/>
    </row>
    <row r="176" spans="1:14" ht="22.35" customHeight="1">
      <c r="B176" s="18" t="s">
        <v>112</v>
      </c>
      <c r="C176" s="19"/>
      <c r="D176" s="20"/>
      <c r="E176" s="20"/>
      <c r="F176" s="20"/>
      <c r="G176" s="21"/>
      <c r="H176" s="21"/>
      <c r="I176" s="6"/>
      <c r="J176" s="493"/>
      <c r="K176" s="493"/>
      <c r="L176" s="493"/>
      <c r="M176" s="493"/>
      <c r="N176" s="493"/>
    </row>
    <row r="177" spans="2:14" ht="22.35" customHeight="1">
      <c r="B177" s="30" t="s">
        <v>4</v>
      </c>
      <c r="C177" s="31" t="s">
        <v>5</v>
      </c>
      <c r="D177" s="30" t="s">
        <v>38</v>
      </c>
      <c r="E177" s="30" t="s">
        <v>39</v>
      </c>
      <c r="F177" s="30"/>
      <c r="G177" s="66" t="s">
        <v>113</v>
      </c>
      <c r="H177" s="66" t="s">
        <v>114</v>
      </c>
      <c r="I177" s="6"/>
      <c r="J177" s="493"/>
      <c r="K177" s="493"/>
      <c r="L177" s="493"/>
      <c r="M177" s="493"/>
      <c r="N177" s="493"/>
    </row>
    <row r="178" spans="2:14" ht="22.35" customHeight="1">
      <c r="B178" s="648"/>
      <c r="C178" s="36" t="s">
        <v>115</v>
      </c>
      <c r="D178" s="37" t="s">
        <v>116</v>
      </c>
      <c r="E178" s="161" t="s">
        <v>12</v>
      </c>
      <c r="F178" s="161"/>
      <c r="G178" s="121">
        <v>17.848015687924498</v>
      </c>
      <c r="H178" s="68">
        <f t="shared" ref="H178:H294" si="10">G178*$H$60</f>
        <v>884.36917733665882</v>
      </c>
      <c r="I178" s="6"/>
      <c r="J178" s="493"/>
      <c r="K178" s="493"/>
      <c r="L178" s="493"/>
      <c r="M178" s="493"/>
      <c r="N178" s="493"/>
    </row>
    <row r="179" spans="2:14" ht="22.35" customHeight="1">
      <c r="B179" s="648"/>
      <c r="C179" s="37" t="s">
        <v>117</v>
      </c>
      <c r="D179" s="37"/>
      <c r="E179" s="161" t="s">
        <v>19</v>
      </c>
      <c r="F179" s="161"/>
      <c r="G179" s="121">
        <v>14.764173474587754</v>
      </c>
      <c r="H179" s="68">
        <f t="shared" si="10"/>
        <v>731.56479566582311</v>
      </c>
      <c r="I179" s="6"/>
      <c r="J179" s="493"/>
      <c r="K179" s="493"/>
      <c r="L179" s="493"/>
      <c r="M179" s="493"/>
      <c r="N179" s="493"/>
    </row>
    <row r="180" spans="2:14" ht="22.35" customHeight="1">
      <c r="B180" s="648"/>
      <c r="C180" s="37"/>
      <c r="D180" s="37"/>
      <c r="E180" s="161" t="s">
        <v>1364</v>
      </c>
      <c r="F180" s="161"/>
      <c r="G180" s="121">
        <v>12.052386509867551</v>
      </c>
      <c r="H180" s="68">
        <f t="shared" si="10"/>
        <v>597.19575156393716</v>
      </c>
      <c r="I180" s="6"/>
      <c r="J180" s="493"/>
      <c r="K180" s="493"/>
      <c r="L180" s="493"/>
      <c r="M180" s="493"/>
      <c r="N180" s="493"/>
    </row>
    <row r="181" spans="2:14" ht="22.35" customHeight="1">
      <c r="B181" s="648"/>
      <c r="C181" s="133"/>
      <c r="D181" s="133"/>
      <c r="E181" s="162" t="s">
        <v>73</v>
      </c>
      <c r="F181" s="162"/>
      <c r="G181" s="439">
        <v>11.486894394191079</v>
      </c>
      <c r="H181" s="124">
        <f t="shared" si="10"/>
        <v>569.17561723216795</v>
      </c>
      <c r="I181" s="6"/>
      <c r="J181" s="493"/>
      <c r="K181" s="493"/>
      <c r="L181" s="493"/>
      <c r="M181" s="493"/>
      <c r="N181" s="493"/>
    </row>
    <row r="182" spans="2:14" ht="22.35" customHeight="1">
      <c r="B182" s="648"/>
      <c r="C182" s="37" t="s">
        <v>1340</v>
      </c>
      <c r="D182" s="37"/>
      <c r="E182" s="161" t="s">
        <v>49</v>
      </c>
      <c r="F182" s="161"/>
      <c r="G182" s="121">
        <v>9.80903341526429</v>
      </c>
      <c r="H182" s="68">
        <f t="shared" si="10"/>
        <v>486.03760572634553</v>
      </c>
      <c r="I182" s="6"/>
      <c r="J182" s="493"/>
      <c r="K182" s="493"/>
      <c r="L182" s="493"/>
      <c r="M182" s="493"/>
      <c r="N182" s="493"/>
    </row>
    <row r="183" spans="2:14" ht="22.35" customHeight="1">
      <c r="B183" s="648"/>
      <c r="C183" s="37"/>
      <c r="D183" s="133"/>
      <c r="E183" s="162" t="s">
        <v>119</v>
      </c>
      <c r="F183" s="162"/>
      <c r="G183" s="439">
        <v>9.4057014491761226</v>
      </c>
      <c r="H183" s="124">
        <f t="shared" si="10"/>
        <v>466.05250680667683</v>
      </c>
      <c r="I183" s="6"/>
      <c r="J183" s="493"/>
      <c r="K183" s="493"/>
      <c r="L183" s="493"/>
      <c r="M183" s="493"/>
      <c r="N183" s="493"/>
    </row>
    <row r="184" spans="2:14" ht="22.35" customHeight="1">
      <c r="B184" s="648"/>
      <c r="C184" s="133"/>
      <c r="D184" s="133"/>
      <c r="E184" s="162" t="s">
        <v>1334</v>
      </c>
      <c r="F184" s="162"/>
      <c r="G184" s="439">
        <v>8.11</v>
      </c>
      <c r="H184" s="124">
        <f t="shared" si="10"/>
        <v>401.85049999999995</v>
      </c>
      <c r="I184" s="6"/>
      <c r="J184" s="493"/>
      <c r="K184" s="493"/>
      <c r="L184" s="493"/>
      <c r="M184" s="493"/>
      <c r="N184" s="493"/>
    </row>
    <row r="185" spans="2:14" ht="22.35" customHeight="1">
      <c r="B185" s="668"/>
      <c r="C185" s="659" t="s">
        <v>120</v>
      </c>
      <c r="D185" s="126" t="s">
        <v>121</v>
      </c>
      <c r="E185" s="163" t="s">
        <v>12</v>
      </c>
      <c r="F185" s="163"/>
      <c r="G185" s="128">
        <v>20.02898640952786</v>
      </c>
      <c r="H185" s="129">
        <f t="shared" si="10"/>
        <v>992.4362765921054</v>
      </c>
      <c r="I185" s="6"/>
      <c r="J185" s="493"/>
      <c r="K185" s="493"/>
      <c r="L185" s="493"/>
      <c r="M185" s="493"/>
      <c r="N185" s="493"/>
    </row>
    <row r="186" spans="2:14" ht="22.35" customHeight="1">
      <c r="B186" s="668"/>
      <c r="C186" s="659"/>
      <c r="D186" s="126"/>
      <c r="E186" s="163" t="s">
        <v>19</v>
      </c>
      <c r="F186" s="163"/>
      <c r="G186" s="128">
        <v>18.076500000000003</v>
      </c>
      <c r="H186" s="129">
        <f t="shared" si="10"/>
        <v>895.69057500000008</v>
      </c>
      <c r="I186" s="6"/>
      <c r="J186" s="493"/>
      <c r="K186" s="493"/>
      <c r="L186" s="493"/>
      <c r="M186" s="493"/>
      <c r="N186" s="493"/>
    </row>
    <row r="187" spans="2:14" ht="22.35" customHeight="1">
      <c r="B187" s="668"/>
      <c r="C187" s="126" t="s">
        <v>122</v>
      </c>
      <c r="D187" s="126"/>
      <c r="E187" s="163" t="str">
        <f>$E$180</f>
        <v>Ruukki 40 RM</v>
      </c>
      <c r="F187" s="163"/>
      <c r="G187" s="128">
        <v>17.539979758135321</v>
      </c>
      <c r="H187" s="129">
        <f>G187*$H$60</f>
        <v>869.10599701560511</v>
      </c>
      <c r="I187" s="6"/>
      <c r="J187" s="493"/>
      <c r="K187" s="493"/>
      <c r="L187" s="493"/>
      <c r="M187" s="493"/>
      <c r="N187" s="493"/>
    </row>
    <row r="188" spans="2:14" ht="22.35" customHeight="1">
      <c r="B188" s="668"/>
      <c r="C188" s="130"/>
      <c r="D188" s="130"/>
      <c r="E188" s="164" t="s">
        <v>26</v>
      </c>
      <c r="F188" s="164"/>
      <c r="G188" s="440">
        <v>16.964100000000002</v>
      </c>
      <c r="H188" s="132">
        <f>G188*$H$60</f>
        <v>840.57115500000009</v>
      </c>
      <c r="I188" s="6"/>
      <c r="J188" s="493"/>
      <c r="K188" s="493"/>
      <c r="L188" s="493"/>
      <c r="M188" s="493"/>
      <c r="N188" s="493"/>
    </row>
    <row r="189" spans="2:14" ht="22.35" customHeight="1">
      <c r="B189" s="668"/>
      <c r="C189" s="671" t="s">
        <v>120</v>
      </c>
      <c r="D189" s="126" t="s">
        <v>123</v>
      </c>
      <c r="E189" s="163" t="s">
        <v>12</v>
      </c>
      <c r="F189" s="163"/>
      <c r="G189" s="128">
        <v>16.111260000000005</v>
      </c>
      <c r="H189" s="129">
        <f>G189*$H$60</f>
        <v>798.31293300000016</v>
      </c>
      <c r="I189" s="6"/>
      <c r="J189" s="493"/>
      <c r="K189" s="493"/>
      <c r="L189" s="493"/>
      <c r="M189" s="493"/>
      <c r="N189" s="493"/>
    </row>
    <row r="190" spans="2:14" ht="22.35" customHeight="1">
      <c r="B190" s="668"/>
      <c r="C190" s="671"/>
      <c r="D190" s="126"/>
      <c r="E190" s="163" t="s">
        <v>19</v>
      </c>
      <c r="F190" s="163"/>
      <c r="G190" s="128">
        <v>15.73119</v>
      </c>
      <c r="H190" s="129">
        <f t="shared" ref="H190" si="11">G190*$H$60</f>
        <v>779.48046449999993</v>
      </c>
      <c r="I190" s="6"/>
      <c r="J190" s="493"/>
      <c r="K190" s="493"/>
      <c r="L190" s="493"/>
      <c r="M190" s="493"/>
      <c r="N190" s="493"/>
    </row>
    <row r="191" spans="2:14" ht="22.35" customHeight="1">
      <c r="B191" s="668"/>
      <c r="C191" s="126" t="s">
        <v>122</v>
      </c>
      <c r="D191" s="126"/>
      <c r="E191" s="163" t="s">
        <v>1364</v>
      </c>
      <c r="F191" s="163"/>
      <c r="G191" s="128">
        <v>15.560622000000002</v>
      </c>
      <c r="H191" s="129">
        <f>G191*$H$60</f>
        <v>771.02882010000008</v>
      </c>
      <c r="I191" s="6"/>
      <c r="J191" s="493"/>
      <c r="K191" s="493"/>
      <c r="L191" s="493"/>
      <c r="M191" s="493"/>
      <c r="N191" s="493"/>
    </row>
    <row r="192" spans="2:14" ht="22.35" customHeight="1">
      <c r="B192" s="678"/>
      <c r="C192" s="130"/>
      <c r="D192" s="130"/>
      <c r="E192" s="164" t="s">
        <v>26</v>
      </c>
      <c r="F192" s="164"/>
      <c r="G192" s="440">
        <v>14.832000000000001</v>
      </c>
      <c r="H192" s="132">
        <f t="shared" ref="H192" si="12">G192*$H$60</f>
        <v>734.92560000000003</v>
      </c>
      <c r="I192" s="6"/>
      <c r="J192" s="493"/>
      <c r="K192" s="493"/>
      <c r="L192" s="493"/>
      <c r="M192" s="493"/>
      <c r="N192" s="493"/>
    </row>
    <row r="193" spans="2:15" ht="22.35" customHeight="1">
      <c r="B193" s="647"/>
      <c r="C193" s="36" t="s">
        <v>1305</v>
      </c>
      <c r="D193" s="37" t="s">
        <v>124</v>
      </c>
      <c r="E193" s="161" t="s">
        <v>12</v>
      </c>
      <c r="F193" s="161"/>
      <c r="G193" s="121">
        <v>12.316605867286739</v>
      </c>
      <c r="H193" s="68">
        <f t="shared" si="10"/>
        <v>610.28782072405795</v>
      </c>
      <c r="I193" s="6"/>
      <c r="J193" s="493"/>
      <c r="K193" s="493"/>
      <c r="L193" s="493"/>
      <c r="M193" s="493"/>
      <c r="N193" s="493"/>
    </row>
    <row r="194" spans="2:15" ht="22.35" customHeight="1">
      <c r="B194" s="648"/>
      <c r="C194" s="37" t="s">
        <v>117</v>
      </c>
      <c r="D194" s="37"/>
      <c r="E194" s="161" t="s">
        <v>19</v>
      </c>
      <c r="F194" s="161"/>
      <c r="G194" s="121">
        <v>10.183299831866705</v>
      </c>
      <c r="H194" s="68">
        <f t="shared" si="10"/>
        <v>504.58250666899522</v>
      </c>
      <c r="I194" s="6"/>
      <c r="J194" s="493"/>
      <c r="K194" s="493"/>
      <c r="L194" s="493"/>
      <c r="M194" s="493"/>
      <c r="N194" s="493"/>
      <c r="O194" s="4"/>
    </row>
    <row r="195" spans="2:15" ht="22.35" customHeight="1">
      <c r="B195" s="648"/>
      <c r="C195" s="37"/>
      <c r="D195" s="37"/>
      <c r="E195" s="161" t="s">
        <v>1364</v>
      </c>
      <c r="F195" s="161"/>
      <c r="G195" s="121">
        <v>9.1566832574967769</v>
      </c>
      <c r="H195" s="68">
        <f t="shared" si="10"/>
        <v>453.71365540896528</v>
      </c>
      <c r="I195" s="6"/>
      <c r="J195" s="493"/>
      <c r="K195" s="493"/>
      <c r="L195" s="493"/>
      <c r="M195" s="493"/>
      <c r="N195" s="493"/>
      <c r="O195" s="4"/>
    </row>
    <row r="196" spans="2:15" ht="22.35" customHeight="1">
      <c r="B196" s="648"/>
      <c r="C196" s="133"/>
      <c r="D196" s="133"/>
      <c r="E196" s="162" t="s">
        <v>26</v>
      </c>
      <c r="F196" s="162"/>
      <c r="G196" s="439">
        <v>8.7211894838722017</v>
      </c>
      <c r="H196" s="124">
        <f t="shared" si="10"/>
        <v>432.13493892586757</v>
      </c>
      <c r="I196" s="6"/>
      <c r="J196" s="493"/>
      <c r="K196" s="493"/>
      <c r="L196" s="493"/>
      <c r="M196" s="493"/>
      <c r="N196" s="493"/>
      <c r="O196" s="4"/>
    </row>
    <row r="197" spans="2:15" ht="22.35" customHeight="1">
      <c r="B197" s="648"/>
      <c r="C197" s="37" t="s">
        <v>1341</v>
      </c>
      <c r="D197" s="37"/>
      <c r="E197" s="161" t="s">
        <v>49</v>
      </c>
      <c r="F197" s="161"/>
      <c r="G197" s="121">
        <v>7.45357473330938</v>
      </c>
      <c r="H197" s="68">
        <f t="shared" si="10"/>
        <v>369.32462803547975</v>
      </c>
      <c r="I197" s="6"/>
      <c r="J197" s="493"/>
      <c r="K197" s="493"/>
      <c r="L197" s="493"/>
      <c r="M197" s="493"/>
      <c r="N197" s="493"/>
      <c r="O197" s="4"/>
    </row>
    <row r="198" spans="2:15" ht="22.35" customHeight="1">
      <c r="B198" s="648"/>
      <c r="C198" s="133"/>
      <c r="D198" s="133"/>
      <c r="E198" s="162" t="s">
        <v>119</v>
      </c>
      <c r="F198" s="162"/>
      <c r="G198" s="439">
        <v>7.1954422750129474</v>
      </c>
      <c r="H198" s="124">
        <f t="shared" si="10"/>
        <v>356.5341647268915</v>
      </c>
      <c r="I198" s="6"/>
      <c r="J198" s="493"/>
      <c r="K198" s="493"/>
      <c r="L198" s="493"/>
      <c r="M198" s="493"/>
      <c r="N198" s="493"/>
      <c r="O198" s="4"/>
    </row>
    <row r="199" spans="2:15" ht="22.35" customHeight="1">
      <c r="B199" s="649"/>
      <c r="C199" s="133"/>
      <c r="D199" s="133"/>
      <c r="E199" s="162" t="s">
        <v>1334</v>
      </c>
      <c r="F199" s="162"/>
      <c r="G199" s="439">
        <v>6.5286519543925285</v>
      </c>
      <c r="H199" s="124">
        <f t="shared" si="10"/>
        <v>323.49470434014978</v>
      </c>
      <c r="I199" s="6"/>
      <c r="J199" s="493"/>
      <c r="K199" s="493"/>
      <c r="L199" s="493"/>
      <c r="M199" s="493"/>
      <c r="N199" s="493"/>
      <c r="O199" s="4"/>
    </row>
    <row r="200" spans="2:15" ht="22.35" customHeight="1">
      <c r="B200" s="647"/>
      <c r="C200" s="125" t="s">
        <v>125</v>
      </c>
      <c r="D200" s="126" t="s">
        <v>126</v>
      </c>
      <c r="E200" s="163" t="s">
        <v>12</v>
      </c>
      <c r="F200" s="163"/>
      <c r="G200" s="128">
        <v>11.1652</v>
      </c>
      <c r="H200" s="129">
        <f t="shared" ref="H200:H219" si="13">G200*$H$60</f>
        <v>553.23565999999994</v>
      </c>
      <c r="I200" s="6"/>
      <c r="J200" s="493"/>
      <c r="K200" s="493"/>
      <c r="L200" s="493"/>
      <c r="M200" s="493"/>
      <c r="N200" s="493"/>
      <c r="O200" s="493"/>
    </row>
    <row r="201" spans="2:15" ht="22.35" customHeight="1">
      <c r="B201" s="648"/>
      <c r="C201" s="165" t="s">
        <v>127</v>
      </c>
      <c r="D201" s="126"/>
      <c r="E201" s="163" t="s">
        <v>19</v>
      </c>
      <c r="F201" s="163"/>
      <c r="G201" s="128">
        <v>9.2434196463500591</v>
      </c>
      <c r="H201" s="129">
        <f t="shared" si="13"/>
        <v>458.01144347664541</v>
      </c>
      <c r="I201" s="6"/>
      <c r="J201" s="493"/>
      <c r="K201" s="493"/>
      <c r="L201" s="493"/>
      <c r="M201" s="493"/>
      <c r="N201" s="493"/>
      <c r="O201" s="493"/>
    </row>
    <row r="202" spans="2:15" ht="22.35" customHeight="1">
      <c r="B202" s="648"/>
      <c r="C202" s="126" t="s">
        <v>117</v>
      </c>
      <c r="D202" s="126"/>
      <c r="E202" s="163" t="s">
        <v>1364</v>
      </c>
      <c r="F202" s="163"/>
      <c r="G202" s="128">
        <v>7.2627368059461617</v>
      </c>
      <c r="H202" s="129">
        <f t="shared" si="13"/>
        <v>359.86860873463229</v>
      </c>
      <c r="I202" s="6"/>
      <c r="J202" s="493"/>
      <c r="K202" s="493"/>
      <c r="L202" s="493"/>
      <c r="M202" s="493"/>
      <c r="N202" s="493"/>
      <c r="O202" s="493"/>
    </row>
    <row r="203" spans="2:15" ht="22.35" customHeight="1">
      <c r="B203" s="648"/>
      <c r="C203" s="130"/>
      <c r="D203" s="130"/>
      <c r="E203" s="164" t="s">
        <v>26</v>
      </c>
      <c r="F203" s="164"/>
      <c r="G203" s="440">
        <v>6.932700308532656</v>
      </c>
      <c r="H203" s="132">
        <f t="shared" si="13"/>
        <v>343.51530028779308</v>
      </c>
      <c r="I203" s="6"/>
      <c r="J203" s="493"/>
      <c r="K203" s="493"/>
      <c r="L203" s="493"/>
      <c r="M203" s="493"/>
      <c r="N203" s="493"/>
      <c r="O203" s="493"/>
    </row>
    <row r="204" spans="2:15" ht="22.35" customHeight="1">
      <c r="B204" s="648"/>
      <c r="C204" s="126"/>
      <c r="D204" s="126"/>
      <c r="E204" s="163" t="s">
        <v>49</v>
      </c>
      <c r="F204" s="163"/>
      <c r="G204" s="128">
        <v>5.9047799835308075</v>
      </c>
      <c r="H204" s="129">
        <f t="shared" si="13"/>
        <v>292.58184818395148</v>
      </c>
      <c r="I204" s="6"/>
      <c r="J204" s="493"/>
      <c r="K204" s="493"/>
      <c r="L204" s="493"/>
      <c r="M204" s="493"/>
      <c r="N204" s="493"/>
      <c r="O204" s="493"/>
    </row>
    <row r="205" spans="2:15" ht="22.35" customHeight="1">
      <c r="B205" s="648"/>
      <c r="C205" s="126"/>
      <c r="D205" s="130"/>
      <c r="E205" s="164" t="s">
        <v>119</v>
      </c>
      <c r="F205" s="164"/>
      <c r="G205" s="440">
        <v>5.7111806398084832</v>
      </c>
      <c r="H205" s="132">
        <f t="shared" si="13"/>
        <v>282.98900070251034</v>
      </c>
      <c r="I205" s="6"/>
      <c r="J205" s="493"/>
      <c r="K205" s="493"/>
      <c r="L205" s="493"/>
      <c r="M205" s="493"/>
      <c r="N205" s="493"/>
      <c r="O205" s="493"/>
    </row>
    <row r="206" spans="2:15" ht="22.35" customHeight="1">
      <c r="B206" s="648"/>
      <c r="C206" s="130"/>
      <c r="D206" s="618"/>
      <c r="E206" s="619" t="s">
        <v>1334</v>
      </c>
      <c r="F206" s="619"/>
      <c r="G206" s="620">
        <v>4.5337860794392562</v>
      </c>
      <c r="H206" s="621">
        <f t="shared" si="13"/>
        <v>224.64910023621513</v>
      </c>
      <c r="I206" s="6"/>
      <c r="J206" s="493"/>
      <c r="K206" s="493"/>
      <c r="L206" s="493"/>
      <c r="M206" s="493"/>
      <c r="N206" s="493"/>
      <c r="O206" s="493"/>
    </row>
    <row r="207" spans="2:15" ht="22.35" customHeight="1">
      <c r="B207" s="648"/>
      <c r="C207" s="36" t="s">
        <v>1305</v>
      </c>
      <c r="D207" s="37" t="s">
        <v>1308</v>
      </c>
      <c r="E207" s="161" t="s">
        <v>12</v>
      </c>
      <c r="F207" s="161"/>
      <c r="G207" s="121">
        <v>9.2671159999999997</v>
      </c>
      <c r="H207" s="68">
        <f t="shared" ref="H207:H212" si="14">G207*$H$60</f>
        <v>459.18559779999998</v>
      </c>
      <c r="I207" s="6"/>
      <c r="J207" s="493"/>
      <c r="K207" s="493"/>
      <c r="L207" s="493"/>
      <c r="M207" s="493"/>
      <c r="N207" s="493"/>
      <c r="O207" s="493"/>
    </row>
    <row r="208" spans="2:15" ht="22.35" customHeight="1">
      <c r="B208" s="648"/>
      <c r="C208" s="36" t="s">
        <v>1304</v>
      </c>
      <c r="D208" s="37"/>
      <c r="E208" s="161" t="s">
        <v>19</v>
      </c>
      <c r="F208" s="161"/>
      <c r="G208" s="121">
        <v>7.6720383064705482</v>
      </c>
      <c r="H208" s="68">
        <f t="shared" si="14"/>
        <v>380.14949808561562</v>
      </c>
      <c r="I208" s="6"/>
      <c r="J208" s="493"/>
      <c r="K208" s="493"/>
      <c r="L208" s="493"/>
      <c r="M208" s="493"/>
      <c r="N208" s="493"/>
      <c r="O208" s="493"/>
    </row>
    <row r="209" spans="2:15" ht="22.35" customHeight="1">
      <c r="B209" s="648"/>
      <c r="C209" s="37" t="s">
        <v>117</v>
      </c>
      <c r="D209" s="37"/>
      <c r="E209" s="161" t="s">
        <v>1364</v>
      </c>
      <c r="F209" s="161"/>
      <c r="G209" s="121">
        <v>6.0280715489353138</v>
      </c>
      <c r="H209" s="68">
        <f t="shared" si="14"/>
        <v>298.6909452497448</v>
      </c>
      <c r="I209" s="6"/>
      <c r="J209" s="493"/>
      <c r="K209" s="493"/>
      <c r="L209" s="493"/>
      <c r="M209" s="493"/>
      <c r="N209" s="493"/>
      <c r="O209" s="493"/>
    </row>
    <row r="210" spans="2:15" ht="22.35" customHeight="1">
      <c r="B210" s="648"/>
      <c r="C210" s="599"/>
      <c r="D210" s="133"/>
      <c r="E210" s="162" t="s">
        <v>26</v>
      </c>
      <c r="F210" s="162"/>
      <c r="G210" s="439">
        <v>5.7541412560821046</v>
      </c>
      <c r="H210" s="124">
        <f t="shared" si="14"/>
        <v>285.11769923886828</v>
      </c>
      <c r="I210" s="6"/>
      <c r="J210" s="493"/>
      <c r="K210" s="493"/>
      <c r="L210" s="493"/>
      <c r="M210" s="493"/>
      <c r="N210" s="493"/>
      <c r="O210" s="493"/>
    </row>
    <row r="211" spans="2:15" ht="22.35" customHeight="1">
      <c r="B211" s="648"/>
      <c r="C211" s="37"/>
      <c r="D211" s="37"/>
      <c r="E211" s="161" t="s">
        <v>49</v>
      </c>
      <c r="F211" s="161"/>
      <c r="G211" s="121">
        <v>4.9009673863305698</v>
      </c>
      <c r="H211" s="68">
        <f t="shared" si="14"/>
        <v>242.84293399267972</v>
      </c>
      <c r="I211" s="6"/>
      <c r="J211" s="493"/>
      <c r="K211" s="493"/>
      <c r="L211" s="493"/>
      <c r="M211" s="493"/>
      <c r="N211" s="493"/>
      <c r="O211" s="493"/>
    </row>
    <row r="212" spans="2:15" ht="22.35" customHeight="1">
      <c r="B212" s="648"/>
      <c r="C212" s="133"/>
      <c r="D212" s="133"/>
      <c r="E212" s="162" t="s">
        <v>119</v>
      </c>
      <c r="F212" s="162"/>
      <c r="G212" s="439">
        <v>4.7402799310410408</v>
      </c>
      <c r="H212" s="124">
        <f t="shared" si="14"/>
        <v>234.88087058308355</v>
      </c>
      <c r="I212" s="6"/>
      <c r="J212" s="493"/>
      <c r="K212" s="493"/>
      <c r="L212" s="493"/>
      <c r="M212" s="493"/>
      <c r="N212" s="493"/>
      <c r="O212" s="493"/>
    </row>
    <row r="213" spans="2:15" ht="22.35" customHeight="1">
      <c r="B213" s="648"/>
      <c r="C213" s="615"/>
      <c r="D213" s="615"/>
      <c r="E213" s="616"/>
      <c r="F213" s="616"/>
      <c r="G213" s="617"/>
      <c r="H213" s="124"/>
      <c r="I213" s="6"/>
      <c r="J213" s="493"/>
      <c r="K213" s="493"/>
      <c r="L213" s="493"/>
      <c r="M213" s="493"/>
      <c r="N213" s="493"/>
      <c r="O213" s="493"/>
    </row>
    <row r="214" spans="2:15" ht="22.35" customHeight="1">
      <c r="B214" s="654"/>
      <c r="C214" s="125" t="s">
        <v>1306</v>
      </c>
      <c r="D214" s="126" t="s">
        <v>1303</v>
      </c>
      <c r="E214" s="163" t="s">
        <v>12</v>
      </c>
      <c r="F214" s="163"/>
      <c r="G214" s="128">
        <v>11.1652</v>
      </c>
      <c r="H214" s="129">
        <f t="shared" si="13"/>
        <v>553.23565999999994</v>
      </c>
      <c r="I214" s="6"/>
      <c r="J214" s="493"/>
      <c r="K214" s="493"/>
      <c r="L214" s="493"/>
      <c r="M214" s="493"/>
      <c r="N214" s="493"/>
      <c r="O214" s="493"/>
    </row>
    <row r="215" spans="2:15" ht="22.35" customHeight="1">
      <c r="B215" s="654"/>
      <c r="C215" s="125" t="s">
        <v>1307</v>
      </c>
      <c r="D215" s="126"/>
      <c r="E215" s="163" t="s">
        <v>19</v>
      </c>
      <c r="F215" s="163"/>
      <c r="G215" s="128">
        <v>9.2434196463500591</v>
      </c>
      <c r="H215" s="129">
        <f t="shared" si="13"/>
        <v>458.01144347664541</v>
      </c>
      <c r="I215" s="6"/>
      <c r="J215" s="493"/>
      <c r="K215" s="493"/>
      <c r="L215" s="493"/>
      <c r="M215" s="493"/>
      <c r="N215" s="493"/>
      <c r="O215" s="493"/>
    </row>
    <row r="216" spans="2:15" ht="22.35" customHeight="1">
      <c r="B216" s="654"/>
      <c r="C216" s="126" t="s">
        <v>117</v>
      </c>
      <c r="D216" s="126"/>
      <c r="E216" s="163" t="s">
        <v>1364</v>
      </c>
      <c r="F216" s="163"/>
      <c r="G216" s="128">
        <v>7.2627368059461617</v>
      </c>
      <c r="H216" s="129">
        <f t="shared" si="13"/>
        <v>359.86860873463229</v>
      </c>
      <c r="I216" s="6"/>
      <c r="J216" s="493"/>
      <c r="K216" s="493"/>
      <c r="L216" s="493"/>
      <c r="M216" s="493"/>
      <c r="N216" s="493"/>
      <c r="O216" s="493"/>
    </row>
    <row r="217" spans="2:15" ht="22.35" customHeight="1">
      <c r="B217" s="654"/>
      <c r="C217" s="583"/>
      <c r="D217" s="130"/>
      <c r="E217" s="164" t="s">
        <v>26</v>
      </c>
      <c r="F217" s="164"/>
      <c r="G217" s="440">
        <v>6.932700308532656</v>
      </c>
      <c r="H217" s="132">
        <f t="shared" si="13"/>
        <v>343.51530028779308</v>
      </c>
      <c r="I217" s="6"/>
      <c r="J217" s="493"/>
      <c r="K217" s="493"/>
      <c r="L217" s="493"/>
      <c r="M217" s="493"/>
      <c r="N217" s="493"/>
      <c r="O217" s="493"/>
    </row>
    <row r="218" spans="2:15" ht="22.35" customHeight="1">
      <c r="B218" s="654"/>
      <c r="C218" s="125"/>
      <c r="D218" s="126"/>
      <c r="E218" s="163" t="s">
        <v>49</v>
      </c>
      <c r="F218" s="163"/>
      <c r="G218" s="128">
        <v>5.9047799835308075</v>
      </c>
      <c r="H218" s="129">
        <f t="shared" si="13"/>
        <v>292.58184818395148</v>
      </c>
      <c r="I218" s="6"/>
      <c r="J218" s="493"/>
      <c r="K218" s="493"/>
      <c r="L218" s="493"/>
      <c r="M218" s="493"/>
      <c r="N218" s="493"/>
      <c r="O218" s="493"/>
    </row>
    <row r="219" spans="2:15" ht="22.35" customHeight="1">
      <c r="B219" s="654"/>
      <c r="C219" s="126"/>
      <c r="D219" s="130"/>
      <c r="E219" s="164" t="s">
        <v>119</v>
      </c>
      <c r="F219" s="164"/>
      <c r="G219" s="440">
        <v>5.7111806398084832</v>
      </c>
      <c r="H219" s="132">
        <f t="shared" si="13"/>
        <v>282.98900070251034</v>
      </c>
      <c r="I219" s="6"/>
      <c r="J219" s="493"/>
      <c r="K219" s="493"/>
      <c r="L219" s="493"/>
      <c r="M219" s="493"/>
      <c r="N219" s="493"/>
      <c r="O219" s="493"/>
    </row>
    <row r="220" spans="2:15" ht="22.35" customHeight="1">
      <c r="B220" s="655"/>
      <c r="C220" s="130"/>
      <c r="D220" s="618"/>
      <c r="E220" s="619"/>
      <c r="F220" s="619"/>
      <c r="G220" s="620"/>
      <c r="H220" s="621"/>
      <c r="I220" s="6"/>
      <c r="J220" s="493"/>
      <c r="K220" s="493"/>
      <c r="L220" s="493"/>
      <c r="M220" s="493"/>
      <c r="N220" s="493"/>
      <c r="O220" s="493"/>
    </row>
    <row r="221" spans="2:15" ht="22.35" customHeight="1">
      <c r="B221" s="647"/>
      <c r="C221" s="36" t="s">
        <v>128</v>
      </c>
      <c r="D221" s="37" t="s">
        <v>129</v>
      </c>
      <c r="E221" s="161" t="s">
        <v>12</v>
      </c>
      <c r="F221" s="161"/>
      <c r="G221" s="121">
        <v>25.426047142198229</v>
      </c>
      <c r="H221" s="68">
        <f t="shared" si="10"/>
        <v>1259.8606358959221</v>
      </c>
      <c r="I221" s="6"/>
      <c r="J221" s="493"/>
      <c r="K221" s="493"/>
      <c r="L221" s="493"/>
      <c r="M221" s="493"/>
      <c r="N221" s="493"/>
      <c r="O221" s="4"/>
    </row>
    <row r="222" spans="2:15" ht="22.35" customHeight="1">
      <c r="B222" s="648"/>
      <c r="C222" s="97" t="s">
        <v>130</v>
      </c>
      <c r="D222" s="37"/>
      <c r="E222" s="161" t="s">
        <v>19</v>
      </c>
      <c r="F222" s="161"/>
      <c r="G222" s="121">
        <v>21.027225127509571</v>
      </c>
      <c r="H222" s="68">
        <f t="shared" si="10"/>
        <v>1041.8990050680991</v>
      </c>
      <c r="I222" s="6"/>
      <c r="J222" s="493"/>
      <c r="K222" s="493"/>
      <c r="L222" s="493"/>
      <c r="M222" s="493"/>
      <c r="N222" s="493"/>
      <c r="O222" s="4"/>
    </row>
    <row r="223" spans="2:15" ht="22.35" customHeight="1">
      <c r="B223" s="648"/>
      <c r="C223" s="37" t="s">
        <v>117</v>
      </c>
      <c r="D223" s="37"/>
      <c r="E223" s="161" t="s">
        <v>1364</v>
      </c>
      <c r="F223" s="161"/>
      <c r="G223" s="121">
        <v>18.892507165467709</v>
      </c>
      <c r="H223" s="68">
        <f t="shared" si="10"/>
        <v>936.12373004892493</v>
      </c>
      <c r="I223" s="6"/>
      <c r="J223" s="493"/>
      <c r="K223" s="493"/>
      <c r="L223" s="493"/>
      <c r="M223" s="493"/>
      <c r="N223" s="493"/>
      <c r="O223" s="4"/>
    </row>
    <row r="224" spans="2:15" ht="22.35" customHeight="1">
      <c r="B224" s="648"/>
      <c r="C224" s="133"/>
      <c r="D224" s="133"/>
      <c r="E224" s="162" t="s">
        <v>26</v>
      </c>
      <c r="F224" s="162"/>
      <c r="G224" s="439">
        <v>18.013957982543634</v>
      </c>
      <c r="H224" s="124">
        <f t="shared" si="10"/>
        <v>892.59161803503696</v>
      </c>
      <c r="I224" s="6"/>
      <c r="J224" s="493"/>
      <c r="K224" s="493"/>
      <c r="L224" s="493"/>
      <c r="M224" s="493"/>
      <c r="N224" s="493"/>
      <c r="O224" s="4"/>
    </row>
    <row r="225" spans="2:15" ht="22.35" customHeight="1">
      <c r="B225" s="648"/>
      <c r="C225" s="37" t="s">
        <v>118</v>
      </c>
      <c r="D225" s="37"/>
      <c r="E225" s="161" t="s">
        <v>49</v>
      </c>
      <c r="F225" s="161"/>
      <c r="G225" s="121">
        <v>15.358881268637509</v>
      </c>
      <c r="H225" s="68">
        <f t="shared" si="10"/>
        <v>761.03256686098848</v>
      </c>
      <c r="I225" s="6"/>
      <c r="J225" s="493"/>
      <c r="K225" s="493"/>
      <c r="L225" s="493"/>
      <c r="M225" s="493"/>
      <c r="N225" s="493"/>
      <c r="O225" s="4"/>
    </row>
    <row r="226" spans="2:15" ht="22.35" customHeight="1">
      <c r="B226" s="648"/>
      <c r="C226" s="37"/>
      <c r="D226" s="133"/>
      <c r="E226" s="162" t="s">
        <v>119</v>
      </c>
      <c r="F226" s="162"/>
      <c r="G226" s="439">
        <v>14.842616352044653</v>
      </c>
      <c r="H226" s="124">
        <f t="shared" si="10"/>
        <v>735.45164024381245</v>
      </c>
      <c r="I226" s="6"/>
      <c r="J226" s="493"/>
      <c r="K226" s="493"/>
      <c r="L226" s="493"/>
      <c r="M226" s="493"/>
      <c r="N226" s="493"/>
    </row>
    <row r="227" spans="2:15" ht="22.35" customHeight="1">
      <c r="B227" s="649"/>
      <c r="C227" s="133"/>
      <c r="D227" s="133"/>
      <c r="E227" s="162" t="s">
        <v>1334</v>
      </c>
      <c r="F227" s="162"/>
      <c r="G227" s="439">
        <v>12.910495597641312</v>
      </c>
      <c r="H227" s="124">
        <f t="shared" si="10"/>
        <v>639.71505686312696</v>
      </c>
      <c r="I227" s="6"/>
      <c r="J227" s="493"/>
      <c r="K227" s="493"/>
      <c r="L227" s="493"/>
      <c r="M227" s="493"/>
      <c r="N227" s="493"/>
    </row>
    <row r="228" spans="2:15" ht="22.35" customHeight="1">
      <c r="B228" s="647"/>
      <c r="C228" s="125" t="s">
        <v>128</v>
      </c>
      <c r="D228" s="126" t="s">
        <v>131</v>
      </c>
      <c r="E228" s="163" t="s">
        <v>12</v>
      </c>
      <c r="F228" s="163"/>
      <c r="G228" s="128">
        <v>12.722242587466845</v>
      </c>
      <c r="H228" s="129">
        <f t="shared" si="10"/>
        <v>630.38712020898208</v>
      </c>
      <c r="I228" s="6"/>
      <c r="J228" s="493"/>
      <c r="K228" s="493"/>
      <c r="L228" s="493"/>
      <c r="M228" s="493"/>
      <c r="N228" s="493"/>
    </row>
    <row r="229" spans="2:15" ht="22.35" customHeight="1">
      <c r="B229" s="648"/>
      <c r="C229" s="165" t="s">
        <v>132</v>
      </c>
      <c r="D229" s="126"/>
      <c r="E229" s="163" t="s">
        <v>19</v>
      </c>
      <c r="F229" s="163"/>
      <c r="G229" s="128">
        <v>10.521668971849618</v>
      </c>
      <c r="H229" s="129">
        <f t="shared" si="10"/>
        <v>521.34869755514853</v>
      </c>
      <c r="I229" s="6"/>
      <c r="J229" s="493"/>
      <c r="K229" s="493"/>
      <c r="L229" s="493"/>
      <c r="M229" s="493"/>
      <c r="N229" s="493"/>
    </row>
    <row r="230" spans="2:15" ht="22.35" customHeight="1">
      <c r="B230" s="648"/>
      <c r="C230" s="126" t="s">
        <v>117</v>
      </c>
      <c r="D230" s="126"/>
      <c r="E230" s="163" t="s">
        <v>1364</v>
      </c>
      <c r="F230" s="163"/>
      <c r="G230" s="128">
        <v>9.4540798077402641</v>
      </c>
      <c r="H230" s="129">
        <f t="shared" si="10"/>
        <v>468.44965447353007</v>
      </c>
      <c r="I230" s="6"/>
      <c r="J230" s="493"/>
      <c r="K230" s="493"/>
      <c r="L230" s="493"/>
      <c r="M230" s="493"/>
      <c r="N230" s="493"/>
    </row>
    <row r="231" spans="2:15" ht="22.35" customHeight="1">
      <c r="B231" s="648"/>
      <c r="C231" s="130"/>
      <c r="D231" s="130"/>
      <c r="E231" s="164" t="s">
        <v>26</v>
      </c>
      <c r="F231" s="164"/>
      <c r="G231" s="440">
        <v>8.9977599749040849</v>
      </c>
      <c r="H231" s="132">
        <f t="shared" si="10"/>
        <v>445.83900675649738</v>
      </c>
      <c r="I231" s="6"/>
      <c r="J231" s="493"/>
      <c r="K231" s="493"/>
      <c r="L231" s="493"/>
      <c r="M231" s="493"/>
      <c r="N231" s="493"/>
    </row>
    <row r="232" spans="2:15" ht="22.35" customHeight="1">
      <c r="B232" s="648"/>
      <c r="C232" s="126" t="s">
        <v>1340</v>
      </c>
      <c r="D232" s="126"/>
      <c r="E232" s="163" t="s">
        <v>49</v>
      </c>
      <c r="F232" s="163"/>
      <c r="G232" s="128">
        <v>7.6794406343187545</v>
      </c>
      <c r="H232" s="129">
        <f t="shared" si="10"/>
        <v>380.51628343049424</v>
      </c>
      <c r="I232" s="6"/>
      <c r="J232" s="493"/>
      <c r="K232" s="493"/>
      <c r="L232" s="493"/>
      <c r="M232" s="493"/>
      <c r="N232" s="493"/>
    </row>
    <row r="233" spans="2:15" ht="22.35" customHeight="1">
      <c r="B233" s="648"/>
      <c r="C233" s="126"/>
      <c r="D233" s="126"/>
      <c r="E233" s="163" t="s">
        <v>119</v>
      </c>
      <c r="F233" s="163"/>
      <c r="G233" s="128">
        <v>7.4213081760223263</v>
      </c>
      <c r="H233" s="129">
        <f t="shared" si="10"/>
        <v>367.72582012190622</v>
      </c>
      <c r="I233" s="6"/>
      <c r="J233" s="493"/>
      <c r="K233" s="493"/>
      <c r="L233" s="493"/>
      <c r="M233" s="493"/>
      <c r="N233" s="493"/>
    </row>
    <row r="234" spans="2:15" ht="22.35" customHeight="1">
      <c r="B234" s="649"/>
      <c r="C234" s="126"/>
      <c r="D234" s="126"/>
      <c r="E234" s="163" t="s">
        <v>1334</v>
      </c>
      <c r="F234" s="163"/>
      <c r="G234" s="128">
        <v>6.735910746595466</v>
      </c>
      <c r="H234" s="129">
        <f t="shared" si="10"/>
        <v>333.76437749380534</v>
      </c>
      <c r="I234" s="6"/>
      <c r="J234" s="493"/>
      <c r="K234" s="493"/>
      <c r="L234" s="493"/>
      <c r="M234" s="493"/>
      <c r="N234" s="493"/>
    </row>
    <row r="235" spans="2:15" ht="22.35" customHeight="1">
      <c r="B235" s="647"/>
      <c r="C235" s="36" t="s">
        <v>133</v>
      </c>
      <c r="D235" s="37" t="s">
        <v>134</v>
      </c>
      <c r="E235" s="161" t="s">
        <v>12</v>
      </c>
      <c r="F235" s="161"/>
      <c r="G235" s="121">
        <v>16.631105527384193</v>
      </c>
      <c r="H235" s="68">
        <f t="shared" si="10"/>
        <v>824.07127888188677</v>
      </c>
      <c r="I235" s="6"/>
      <c r="J235" s="493"/>
      <c r="K235" s="493"/>
      <c r="L235" s="493"/>
      <c r="M235" s="493"/>
      <c r="N235" s="493"/>
    </row>
    <row r="236" spans="2:15" ht="22.35" customHeight="1">
      <c r="B236" s="648"/>
      <c r="C236" s="37" t="s">
        <v>117</v>
      </c>
      <c r="D236" s="37"/>
      <c r="E236" s="161" t="s">
        <v>19</v>
      </c>
      <c r="F236" s="161"/>
      <c r="G236" s="121">
        <v>13.760345025971777</v>
      </c>
      <c r="H236" s="68">
        <f t="shared" si="10"/>
        <v>681.82509603690153</v>
      </c>
      <c r="I236" s="6"/>
      <c r="J236" s="493"/>
      <c r="K236" s="493"/>
      <c r="L236" s="493"/>
      <c r="M236" s="493"/>
      <c r="N236" s="493"/>
    </row>
    <row r="237" spans="2:15" ht="22.35" customHeight="1">
      <c r="B237" s="648"/>
      <c r="C237" s="37"/>
      <c r="D237" s="37"/>
      <c r="E237" s="161" t="s">
        <v>1364</v>
      </c>
      <c r="F237" s="161"/>
      <c r="G237" s="121">
        <v>12.349783060111038</v>
      </c>
      <c r="H237" s="68">
        <f t="shared" si="10"/>
        <v>611.93175062850196</v>
      </c>
      <c r="I237" s="6"/>
      <c r="J237" s="493"/>
      <c r="K237" s="493"/>
      <c r="L237" s="493"/>
      <c r="M237" s="493"/>
      <c r="N237" s="493"/>
    </row>
    <row r="238" spans="2:15" ht="22.35" customHeight="1">
      <c r="B238" s="648"/>
      <c r="C238" s="133"/>
      <c r="D238" s="133"/>
      <c r="E238" s="162" t="s">
        <v>26</v>
      </c>
      <c r="F238" s="162"/>
      <c r="G238" s="439">
        <v>11.781902917958423</v>
      </c>
      <c r="H238" s="124">
        <f t="shared" si="10"/>
        <v>583.79328958483984</v>
      </c>
      <c r="I238" s="6"/>
      <c r="J238" s="493"/>
      <c r="K238" s="493"/>
      <c r="L238" s="493"/>
      <c r="M238" s="493"/>
      <c r="N238" s="493"/>
    </row>
    <row r="239" spans="2:15" ht="22.35" customHeight="1">
      <c r="B239" s="648"/>
      <c r="C239" s="37" t="s">
        <v>1339</v>
      </c>
      <c r="D239" s="37"/>
      <c r="E239" s="161" t="s">
        <v>49</v>
      </c>
      <c r="F239" s="161"/>
      <c r="G239" s="121">
        <v>10.051032594917192</v>
      </c>
      <c r="H239" s="68">
        <f t="shared" si="10"/>
        <v>498.02866507814684</v>
      </c>
      <c r="I239" s="6"/>
      <c r="J239" s="493"/>
      <c r="K239" s="493"/>
      <c r="L239" s="493"/>
      <c r="M239" s="493"/>
      <c r="N239" s="493"/>
    </row>
    <row r="240" spans="2:15" ht="22.35" customHeight="1">
      <c r="B240" s="648"/>
      <c r="C240" s="37"/>
      <c r="D240" s="133"/>
      <c r="E240" s="162" t="s">
        <v>119</v>
      </c>
      <c r="F240" s="162"/>
      <c r="G240" s="439">
        <v>9.7122337434031287</v>
      </c>
      <c r="H240" s="124">
        <f t="shared" si="10"/>
        <v>481.24118198562502</v>
      </c>
      <c r="I240" s="6"/>
      <c r="J240" s="493"/>
      <c r="K240" s="493"/>
      <c r="L240" s="493"/>
      <c r="M240" s="493"/>
      <c r="N240" s="493"/>
    </row>
    <row r="241" spans="2:14" ht="22.35" customHeight="1">
      <c r="B241" s="649"/>
      <c r="C241" s="37"/>
      <c r="D241" s="37"/>
      <c r="E241" s="161" t="s">
        <v>1334</v>
      </c>
      <c r="F241" s="161"/>
      <c r="G241" s="121">
        <v>8.4414778907654711</v>
      </c>
      <c r="H241" s="68">
        <f t="shared" si="10"/>
        <v>418.27522948742904</v>
      </c>
      <c r="I241" s="6"/>
      <c r="J241" s="493"/>
      <c r="K241" s="493"/>
      <c r="L241" s="493"/>
      <c r="M241" s="493"/>
      <c r="N241" s="493"/>
    </row>
    <row r="242" spans="2:14" ht="22.35" customHeight="1">
      <c r="B242" s="647"/>
      <c r="C242" s="125" t="s">
        <v>135</v>
      </c>
      <c r="D242" s="126" t="s">
        <v>136</v>
      </c>
      <c r="E242" s="163" t="s">
        <v>12</v>
      </c>
      <c r="F242" s="163"/>
      <c r="G242" s="128">
        <v>16.631105527384193</v>
      </c>
      <c r="H242" s="129">
        <f t="shared" si="10"/>
        <v>824.07127888188677</v>
      </c>
      <c r="I242" s="6"/>
      <c r="J242" s="493"/>
      <c r="K242" s="493"/>
      <c r="L242" s="493"/>
      <c r="M242" s="493"/>
      <c r="N242" s="493"/>
    </row>
    <row r="243" spans="2:14" ht="22.35" customHeight="1">
      <c r="B243" s="648"/>
      <c r="C243" s="134" t="s">
        <v>137</v>
      </c>
      <c r="D243" s="126"/>
      <c r="E243" s="163" t="s">
        <v>19</v>
      </c>
      <c r="F243" s="163"/>
      <c r="G243" s="128">
        <v>13.760345025971777</v>
      </c>
      <c r="H243" s="129">
        <f t="shared" si="10"/>
        <v>681.82509603690153</v>
      </c>
      <c r="I243" s="6"/>
      <c r="J243" s="493"/>
      <c r="K243" s="493"/>
      <c r="L243" s="493"/>
      <c r="M243" s="493"/>
      <c r="N243" s="493"/>
    </row>
    <row r="244" spans="2:14" ht="22.35" customHeight="1">
      <c r="B244" s="648"/>
      <c r="C244" s="126" t="s">
        <v>117</v>
      </c>
      <c r="D244" s="126"/>
      <c r="E244" s="163" t="s">
        <v>1364</v>
      </c>
      <c r="F244" s="163"/>
      <c r="G244" s="128">
        <v>12.349783060111038</v>
      </c>
      <c r="H244" s="129">
        <f t="shared" si="10"/>
        <v>611.93175062850196</v>
      </c>
      <c r="I244" s="6"/>
      <c r="J244" s="493"/>
      <c r="K244" s="493"/>
      <c r="L244" s="493"/>
      <c r="M244" s="493"/>
      <c r="N244" s="493"/>
    </row>
    <row r="245" spans="2:14" ht="22.35" customHeight="1">
      <c r="B245" s="648"/>
      <c r="C245" s="130"/>
      <c r="D245" s="130"/>
      <c r="E245" s="164" t="s">
        <v>26</v>
      </c>
      <c r="F245" s="164"/>
      <c r="G245" s="440">
        <v>11.781902917958423</v>
      </c>
      <c r="H245" s="132">
        <f t="shared" si="10"/>
        <v>583.79328958483984</v>
      </c>
      <c r="I245" s="6"/>
      <c r="J245" s="493"/>
      <c r="K245" s="493"/>
      <c r="L245" s="493"/>
      <c r="M245" s="493"/>
      <c r="N245" s="493"/>
    </row>
    <row r="246" spans="2:14" ht="22.35" customHeight="1">
      <c r="B246" s="648"/>
      <c r="C246" s="126"/>
      <c r="D246" s="126"/>
      <c r="E246" s="163" t="s">
        <v>49</v>
      </c>
      <c r="F246" s="163"/>
      <c r="G246" s="128">
        <v>10.051032594917192</v>
      </c>
      <c r="H246" s="129">
        <f t="shared" si="10"/>
        <v>498.02866507814684</v>
      </c>
      <c r="I246" s="6"/>
      <c r="J246" s="493"/>
      <c r="K246" s="493"/>
      <c r="L246" s="493"/>
      <c r="M246" s="493"/>
      <c r="N246" s="493"/>
    </row>
    <row r="247" spans="2:14" ht="22.35" customHeight="1">
      <c r="B247" s="648"/>
      <c r="C247" s="126"/>
      <c r="D247" s="126"/>
      <c r="E247" s="163" t="s">
        <v>119</v>
      </c>
      <c r="F247" s="163"/>
      <c r="G247" s="128">
        <v>9.7122337434031287</v>
      </c>
      <c r="H247" s="129">
        <f t="shared" si="10"/>
        <v>481.24118198562502</v>
      </c>
      <c r="I247" s="6"/>
      <c r="J247" s="493"/>
      <c r="K247" s="493"/>
      <c r="L247" s="493"/>
      <c r="M247" s="493"/>
      <c r="N247" s="493"/>
    </row>
    <row r="248" spans="2:14" ht="22.35" customHeight="1">
      <c r="B248" s="648"/>
      <c r="C248" s="130"/>
      <c r="D248" s="130"/>
      <c r="E248" s="164" t="s">
        <v>1334</v>
      </c>
      <c r="F248" s="164"/>
      <c r="G248" s="440">
        <v>8.4414778907654711</v>
      </c>
      <c r="H248" s="132">
        <f t="shared" si="10"/>
        <v>418.27522948742904</v>
      </c>
      <c r="I248" s="6"/>
      <c r="J248" s="493"/>
      <c r="K248" s="493"/>
      <c r="L248" s="493"/>
      <c r="M248" s="493"/>
      <c r="N248" s="493"/>
    </row>
    <row r="249" spans="2:14" ht="22.35" customHeight="1">
      <c r="B249" s="648"/>
      <c r="C249" s="134" t="s">
        <v>135</v>
      </c>
      <c r="D249" s="126"/>
      <c r="E249" s="163" t="s">
        <v>12</v>
      </c>
      <c r="F249" s="163"/>
      <c r="G249" s="128">
        <v>4.0376000000000003</v>
      </c>
      <c r="H249" s="129">
        <f t="shared" si="10"/>
        <v>200.06308000000001</v>
      </c>
      <c r="I249" s="6"/>
      <c r="J249" s="493"/>
      <c r="K249" s="493"/>
      <c r="L249" s="493"/>
      <c r="M249" s="493"/>
      <c r="N249" s="493"/>
    </row>
    <row r="250" spans="2:14" ht="22.35" customHeight="1">
      <c r="B250" s="648"/>
      <c r="C250" s="134" t="s">
        <v>138</v>
      </c>
      <c r="D250" s="126"/>
      <c r="E250" s="163" t="s">
        <v>19</v>
      </c>
      <c r="F250" s="163"/>
      <c r="G250" s="128">
        <v>3.3675785836394634</v>
      </c>
      <c r="H250" s="129">
        <f t="shared" si="10"/>
        <v>166.86351881933541</v>
      </c>
      <c r="I250" s="6"/>
      <c r="J250" s="493"/>
      <c r="K250" s="493"/>
      <c r="L250" s="493"/>
      <c r="M250" s="493"/>
      <c r="N250" s="493"/>
    </row>
    <row r="251" spans="2:14" ht="22.35" customHeight="1">
      <c r="B251" s="648"/>
      <c r="C251" s="126" t="s">
        <v>139</v>
      </c>
      <c r="D251" s="126"/>
      <c r="E251" s="163" t="s">
        <v>1364</v>
      </c>
      <c r="F251" s="163"/>
      <c r="G251" s="128">
        <v>3.0499519088003297</v>
      </c>
      <c r="H251" s="129">
        <f t="shared" si="10"/>
        <v>151.12511708105632</v>
      </c>
      <c r="I251" s="6"/>
      <c r="J251" s="493"/>
      <c r="K251" s="493"/>
      <c r="L251" s="493"/>
      <c r="M251" s="493"/>
      <c r="N251" s="493"/>
    </row>
    <row r="252" spans="2:14" ht="22.35" customHeight="1">
      <c r="B252" s="648"/>
      <c r="C252" s="130"/>
      <c r="D252" s="130"/>
      <c r="E252" s="164" t="s">
        <v>26</v>
      </c>
      <c r="F252" s="164"/>
      <c r="G252" s="440">
        <v>2.981796558883004</v>
      </c>
      <c r="H252" s="132">
        <f t="shared" si="10"/>
        <v>147.74801949265284</v>
      </c>
      <c r="I252" s="6"/>
      <c r="J252" s="493"/>
      <c r="K252" s="493"/>
      <c r="L252" s="493"/>
      <c r="M252" s="493"/>
      <c r="N252" s="493"/>
    </row>
    <row r="253" spans="2:14" ht="22.35" customHeight="1">
      <c r="B253" s="648"/>
      <c r="C253" s="126"/>
      <c r="D253" s="126"/>
      <c r="E253" s="163" t="s">
        <v>49</v>
      </c>
      <c r="F253" s="163"/>
      <c r="G253" s="128">
        <v>2.5593753797079124</v>
      </c>
      <c r="H253" s="129">
        <f t="shared" si="10"/>
        <v>126.81705006452705</v>
      </c>
      <c r="I253" s="6"/>
      <c r="J253" s="493"/>
      <c r="K253" s="493"/>
      <c r="L253" s="493"/>
      <c r="M253" s="493"/>
      <c r="N253" s="493"/>
    </row>
    <row r="254" spans="2:14" ht="22.35" customHeight="1">
      <c r="B254" s="648"/>
      <c r="C254" s="130"/>
      <c r="D254" s="130"/>
      <c r="E254" s="164" t="s">
        <v>119</v>
      </c>
      <c r="F254" s="164"/>
      <c r="G254" s="440">
        <v>2.4862503688591144</v>
      </c>
      <c r="H254" s="132">
        <f t="shared" si="10"/>
        <v>123.19370577696911</v>
      </c>
      <c r="I254" s="6"/>
      <c r="J254" s="493"/>
      <c r="K254" s="493"/>
      <c r="L254" s="493"/>
      <c r="M254" s="493"/>
      <c r="N254" s="493"/>
    </row>
    <row r="255" spans="2:14" ht="22.35" customHeight="1">
      <c r="B255" s="649"/>
      <c r="C255" s="130"/>
      <c r="D255" s="130"/>
      <c r="E255" s="164" t="s">
        <v>1334</v>
      </c>
      <c r="F255" s="164"/>
      <c r="G255" s="440">
        <v>2.2999999999999998</v>
      </c>
      <c r="H255" s="132">
        <f t="shared" si="10"/>
        <v>113.96499999999999</v>
      </c>
      <c r="I255" s="6"/>
      <c r="J255" s="493"/>
      <c r="K255" s="493"/>
      <c r="L255" s="493"/>
      <c r="M255" s="493"/>
      <c r="N255" s="493"/>
    </row>
    <row r="256" spans="2:14" ht="22.35" customHeight="1">
      <c r="B256" s="656"/>
      <c r="C256" s="36" t="s">
        <v>140</v>
      </c>
      <c r="D256" s="37" t="s">
        <v>141</v>
      </c>
      <c r="E256" s="161" t="s">
        <v>142</v>
      </c>
      <c r="F256" s="161"/>
      <c r="G256" s="443">
        <v>4.7727836076558683</v>
      </c>
      <c r="H256" s="68">
        <f t="shared" si="10"/>
        <v>236.49142775934826</v>
      </c>
      <c r="I256" s="6"/>
      <c r="J256" s="493"/>
      <c r="K256" s="493"/>
      <c r="L256" s="493"/>
      <c r="M256" s="493"/>
      <c r="N256" s="493"/>
    </row>
    <row r="257" spans="2:14" ht="22.35" customHeight="1">
      <c r="B257" s="657"/>
      <c r="C257" s="72" t="s">
        <v>143</v>
      </c>
      <c r="D257" s="37"/>
      <c r="E257" s="161"/>
      <c r="F257" s="161"/>
      <c r="G257" s="443"/>
      <c r="H257" s="68"/>
      <c r="I257" s="6"/>
      <c r="J257" s="493"/>
      <c r="K257" s="493"/>
      <c r="L257" s="493"/>
      <c r="M257" s="493"/>
      <c r="N257" s="493"/>
    </row>
    <row r="258" spans="2:14" ht="22.35" customHeight="1">
      <c r="B258" s="657"/>
      <c r="C258" s="72" t="s">
        <v>144</v>
      </c>
      <c r="D258" s="37"/>
      <c r="E258" s="161"/>
      <c r="F258" s="161"/>
      <c r="G258" s="443"/>
      <c r="H258" s="68"/>
      <c r="I258" s="6"/>
      <c r="J258" s="493"/>
      <c r="K258" s="493"/>
      <c r="L258" s="493"/>
      <c r="M258" s="493"/>
      <c r="N258" s="493"/>
    </row>
    <row r="259" spans="2:14" ht="22.35" customHeight="1">
      <c r="B259" s="658"/>
      <c r="C259" s="125" t="s">
        <v>140</v>
      </c>
      <c r="D259" s="126" t="s">
        <v>145</v>
      </c>
      <c r="E259" s="163" t="s">
        <v>142</v>
      </c>
      <c r="F259" s="163"/>
      <c r="G259" s="444">
        <v>12.770680413994675</v>
      </c>
      <c r="H259" s="129">
        <f t="shared" si="10"/>
        <v>632.78721451343608</v>
      </c>
      <c r="I259" s="6"/>
      <c r="J259" s="493"/>
      <c r="K259" s="493"/>
      <c r="L259" s="493"/>
      <c r="M259" s="493"/>
      <c r="N259" s="493"/>
    </row>
    <row r="260" spans="2:14" ht="22.35" customHeight="1">
      <c r="B260" s="657"/>
      <c r="C260" s="134" t="s">
        <v>143</v>
      </c>
      <c r="D260" s="126"/>
      <c r="E260" s="163"/>
      <c r="F260" s="163"/>
      <c r="G260" s="445"/>
      <c r="H260" s="129"/>
      <c r="I260" s="6"/>
      <c r="J260" s="493"/>
      <c r="K260" s="493"/>
      <c r="L260" s="493"/>
      <c r="M260" s="493"/>
      <c r="N260" s="493"/>
    </row>
    <row r="261" spans="2:14" ht="22.35" customHeight="1">
      <c r="B261" s="657"/>
      <c r="C261" s="134" t="s">
        <v>146</v>
      </c>
      <c r="D261" s="126"/>
      <c r="E261" s="163"/>
      <c r="F261" s="163"/>
      <c r="G261" s="445"/>
      <c r="H261" s="129"/>
      <c r="I261" s="6"/>
      <c r="J261" s="493"/>
      <c r="K261" s="493"/>
      <c r="L261" s="493"/>
      <c r="M261" s="493"/>
      <c r="N261" s="493"/>
    </row>
    <row r="262" spans="2:14" ht="19.5" customHeight="1">
      <c r="B262" s="647"/>
      <c r="C262" s="125" t="s">
        <v>147</v>
      </c>
      <c r="D262" s="126" t="s">
        <v>148</v>
      </c>
      <c r="E262" s="163" t="s">
        <v>142</v>
      </c>
      <c r="F262" s="163"/>
      <c r="G262" s="444">
        <v>38.407102469210905</v>
      </c>
      <c r="H262" s="129">
        <f t="shared" si="10"/>
        <v>1903.0719273494003</v>
      </c>
      <c r="I262" s="6"/>
      <c r="J262" s="493"/>
      <c r="K262" s="493"/>
      <c r="L262" s="493"/>
      <c r="M262" s="493"/>
      <c r="N262" s="493"/>
    </row>
    <row r="263" spans="2:14" ht="42" customHeight="1">
      <c r="B263" s="648"/>
      <c r="C263" s="134" t="s">
        <v>149</v>
      </c>
      <c r="D263" s="126"/>
      <c r="E263" s="163"/>
      <c r="F263" s="163"/>
      <c r="G263" s="445"/>
      <c r="H263" s="129"/>
      <c r="I263" s="6"/>
      <c r="J263" s="493"/>
      <c r="K263" s="493"/>
      <c r="L263" s="493"/>
      <c r="M263" s="493"/>
      <c r="N263" s="493"/>
    </row>
    <row r="264" spans="2:14" ht="22.35" customHeight="1">
      <c r="B264" s="647"/>
      <c r="C264" s="36" t="s">
        <v>150</v>
      </c>
      <c r="D264" s="37" t="s">
        <v>151</v>
      </c>
      <c r="E264" s="161" t="s">
        <v>142</v>
      </c>
      <c r="F264" s="161"/>
      <c r="G264" s="446">
        <v>43.694636705626344</v>
      </c>
      <c r="H264" s="68">
        <f t="shared" si="10"/>
        <v>2165.0692487637853</v>
      </c>
      <c r="I264" s="6"/>
      <c r="J264" s="493"/>
      <c r="K264" s="493"/>
      <c r="L264" s="493"/>
      <c r="M264" s="493"/>
      <c r="N264" s="493"/>
    </row>
    <row r="265" spans="2:14" ht="21.75" customHeight="1">
      <c r="B265" s="648"/>
      <c r="C265" s="72" t="s">
        <v>152</v>
      </c>
      <c r="D265" s="37"/>
      <c r="E265" s="161"/>
      <c r="F265" s="161"/>
      <c r="G265" s="443"/>
      <c r="H265" s="68"/>
      <c r="I265" s="6"/>
      <c r="J265" s="493"/>
      <c r="K265" s="493"/>
      <c r="L265" s="493"/>
      <c r="M265" s="493"/>
      <c r="N265" s="493"/>
    </row>
    <row r="266" spans="2:14" ht="21.75" customHeight="1">
      <c r="B266" s="648"/>
      <c r="C266" s="72" t="s">
        <v>153</v>
      </c>
      <c r="D266" s="37"/>
      <c r="E266" s="161"/>
      <c r="F266" s="161"/>
      <c r="G266" s="443"/>
      <c r="H266" s="68"/>
      <c r="I266" s="6"/>
      <c r="J266" s="493"/>
      <c r="K266" s="493"/>
      <c r="L266" s="493"/>
      <c r="M266" s="493"/>
      <c r="N266" s="493"/>
    </row>
    <row r="267" spans="2:14" ht="38.25" customHeight="1">
      <c r="B267" s="654"/>
      <c r="C267" s="659" t="s">
        <v>154</v>
      </c>
      <c r="D267" s="126" t="s">
        <v>155</v>
      </c>
      <c r="E267" s="163" t="s">
        <v>156</v>
      </c>
      <c r="F267" s="163"/>
      <c r="G267" s="444">
        <v>1.0518531366734694</v>
      </c>
      <c r="H267" s="129">
        <f t="shared" si="10"/>
        <v>52.119322922170404</v>
      </c>
      <c r="I267" s="6"/>
      <c r="J267" s="493"/>
      <c r="K267" s="493"/>
      <c r="L267" s="493"/>
      <c r="M267" s="493"/>
      <c r="N267" s="493"/>
    </row>
    <row r="268" spans="2:14" ht="13.5" customHeight="1">
      <c r="B268" s="654"/>
      <c r="C268" s="659"/>
      <c r="D268" s="126"/>
      <c r="E268" s="163"/>
      <c r="F268" s="163"/>
      <c r="G268" s="445"/>
      <c r="H268" s="129"/>
      <c r="I268" s="6"/>
      <c r="J268" s="493"/>
      <c r="K268" s="493"/>
      <c r="L268" s="493"/>
      <c r="M268" s="493"/>
      <c r="N268" s="493"/>
    </row>
    <row r="269" spans="2:14" ht="21.75" customHeight="1">
      <c r="B269" s="654"/>
      <c r="C269" s="664" t="s">
        <v>157</v>
      </c>
      <c r="D269" s="37" t="s">
        <v>158</v>
      </c>
      <c r="E269" s="166" t="s">
        <v>159</v>
      </c>
      <c r="F269" s="687" t="s">
        <v>160</v>
      </c>
      <c r="G269" s="443">
        <v>12.063121531024617</v>
      </c>
      <c r="H269" s="68">
        <f>G269*$H$60</f>
        <v>597.72767186226974</v>
      </c>
      <c r="I269" s="6"/>
      <c r="J269" s="493"/>
      <c r="K269" s="493"/>
      <c r="L269" s="493"/>
      <c r="M269" s="493"/>
      <c r="N269" s="493"/>
    </row>
    <row r="270" spans="2:14" ht="22.35" customHeight="1">
      <c r="B270" s="655"/>
      <c r="C270" s="665"/>
      <c r="D270" s="70"/>
      <c r="E270" s="166" t="s">
        <v>161</v>
      </c>
      <c r="F270" s="688"/>
      <c r="G270" s="447">
        <v>12.733294949414875</v>
      </c>
      <c r="H270" s="68">
        <f>G270*$H$60</f>
        <v>630.934764743507</v>
      </c>
      <c r="I270" s="6"/>
      <c r="J270" s="493"/>
      <c r="K270" s="493"/>
      <c r="L270" s="493"/>
      <c r="M270" s="493"/>
      <c r="N270" s="493"/>
    </row>
    <row r="271" spans="2:14" ht="22.35" customHeight="1">
      <c r="B271" s="161"/>
      <c r="C271" s="97"/>
      <c r="D271" s="37"/>
      <c r="E271" s="161"/>
      <c r="F271" s="161"/>
      <c r="G271" s="121"/>
      <c r="H271" s="68"/>
      <c r="I271" s="6"/>
      <c r="J271" s="493"/>
      <c r="K271" s="493"/>
      <c r="L271" s="493"/>
      <c r="M271" s="493"/>
      <c r="N271" s="493"/>
    </row>
    <row r="272" spans="2:14" ht="22.35" customHeight="1">
      <c r="B272" s="161"/>
      <c r="C272" s="97"/>
      <c r="D272" s="37"/>
      <c r="E272" s="161"/>
      <c r="F272" s="161"/>
      <c r="G272" s="121"/>
      <c r="H272" s="68"/>
      <c r="I272" s="6"/>
      <c r="J272" s="493"/>
      <c r="K272" s="493"/>
      <c r="L272" s="493"/>
      <c r="M272" s="493"/>
      <c r="N272" s="493"/>
    </row>
    <row r="273" spans="2:14" s="27" customFormat="1" ht="22.35" customHeight="1">
      <c r="B273" s="18" t="s">
        <v>1005</v>
      </c>
      <c r="C273" s="19"/>
      <c r="D273" s="20"/>
      <c r="E273" s="20"/>
      <c r="F273" s="20"/>
      <c r="G273" s="20"/>
      <c r="H273" s="21"/>
      <c r="I273" s="21"/>
      <c r="J273" s="493"/>
      <c r="K273" s="28"/>
    </row>
    <row r="274" spans="2:14" s="27" customFormat="1" ht="22.35" customHeight="1">
      <c r="B274" s="30"/>
      <c r="C274" s="31" t="s">
        <v>5</v>
      </c>
      <c r="D274" s="30"/>
      <c r="E274" s="32" t="s">
        <v>1006</v>
      </c>
      <c r="F274" s="32"/>
      <c r="G274" s="66" t="s">
        <v>1007</v>
      </c>
      <c r="H274" s="33" t="s">
        <v>41</v>
      </c>
      <c r="J274" s="493"/>
      <c r="K274" s="28"/>
    </row>
    <row r="275" spans="2:14" s="27" customFormat="1" ht="22.35" customHeight="1">
      <c r="B275" s="161"/>
      <c r="C275" s="36" t="s">
        <v>1008</v>
      </c>
      <c r="D275" s="37"/>
      <c r="E275" s="34" t="s">
        <v>12</v>
      </c>
      <c r="F275" s="38"/>
      <c r="G275" s="121">
        <v>30.799061140281449</v>
      </c>
      <c r="H275" s="68">
        <f>G275*$H$60</f>
        <v>1526.0934795009457</v>
      </c>
      <c r="J275" s="493"/>
      <c r="K275" s="28"/>
    </row>
    <row r="276" spans="2:14" s="27" customFormat="1" ht="22.35" customHeight="1">
      <c r="B276" s="161"/>
      <c r="C276" s="37" t="s">
        <v>1009</v>
      </c>
      <c r="D276" s="37"/>
      <c r="E276" s="34" t="s">
        <v>19</v>
      </c>
      <c r="F276" s="38"/>
      <c r="G276" s="121">
        <v>24.511405842000009</v>
      </c>
      <c r="H276" s="68">
        <f t="shared" ref="H276:H280" si="15">G276*$H$60</f>
        <v>1214.5401594711004</v>
      </c>
      <c r="J276" s="493"/>
      <c r="K276" s="28"/>
    </row>
    <row r="277" spans="2:14" s="27" customFormat="1" ht="22.35" customHeight="1">
      <c r="B277" s="161"/>
      <c r="C277" s="37"/>
      <c r="D277" s="37"/>
      <c r="E277" s="34" t="s">
        <v>1364</v>
      </c>
      <c r="F277" s="38"/>
      <c r="G277" s="121">
        <v>23.070710521673838</v>
      </c>
      <c r="H277" s="68">
        <f t="shared" si="15"/>
        <v>1143.1537063489386</v>
      </c>
      <c r="J277" s="493"/>
      <c r="K277" s="28"/>
    </row>
    <row r="278" spans="2:14" s="27" customFormat="1" ht="22.35" customHeight="1">
      <c r="B278" s="161"/>
      <c r="C278" s="40"/>
      <c r="D278" s="40"/>
      <c r="E278" s="41" t="s">
        <v>26</v>
      </c>
      <c r="F278" s="42"/>
      <c r="G278" s="460">
        <v>22.979885840975307</v>
      </c>
      <c r="H278" s="68">
        <f t="shared" si="15"/>
        <v>1138.6533434203263</v>
      </c>
      <c r="J278" s="493"/>
      <c r="K278" s="28"/>
    </row>
    <row r="279" spans="2:14" s="27" customFormat="1" ht="22.35" customHeight="1">
      <c r="B279" s="161"/>
      <c r="C279" s="37" t="s">
        <v>1010</v>
      </c>
      <c r="D279" s="37"/>
      <c r="E279" s="34" t="s">
        <v>49</v>
      </c>
      <c r="F279" s="38"/>
      <c r="G279" s="121">
        <v>22.193682455380003</v>
      </c>
      <c r="H279" s="68">
        <f t="shared" si="15"/>
        <v>1099.696965664079</v>
      </c>
      <c r="J279" s="493"/>
      <c r="K279" s="28"/>
    </row>
    <row r="280" spans="2:14" s="27" customFormat="1" ht="22.35" customHeight="1">
      <c r="B280" s="161"/>
      <c r="C280" s="37"/>
      <c r="D280" s="37"/>
      <c r="E280" s="34" t="s">
        <v>119</v>
      </c>
      <c r="F280" s="38"/>
      <c r="G280" s="121">
        <v>18.864630087072999</v>
      </c>
      <c r="H280" s="68">
        <f t="shared" si="15"/>
        <v>934.7424208144671</v>
      </c>
      <c r="J280" s="493"/>
      <c r="K280" s="28"/>
    </row>
    <row r="281" spans="2:14" ht="22.35" customHeight="1">
      <c r="B281" s="161"/>
      <c r="C281" s="133"/>
      <c r="D281" s="133"/>
      <c r="E281" s="584" t="s">
        <v>1334</v>
      </c>
      <c r="F281" s="162"/>
      <c r="G281" s="439">
        <v>14.078082154532089</v>
      </c>
      <c r="H281" s="124">
        <f t="shared" ref="H281" si="16">G281*$H$60</f>
        <v>697.5689707570649</v>
      </c>
      <c r="I281" s="6"/>
      <c r="J281" s="493"/>
      <c r="K281" s="493"/>
      <c r="L281" s="493"/>
      <c r="M281" s="493"/>
      <c r="N281" s="493"/>
    </row>
    <row r="282" spans="2:14" ht="22.35" customHeight="1">
      <c r="B282" s="161"/>
      <c r="C282" s="37"/>
      <c r="D282" s="37"/>
      <c r="E282" s="161"/>
      <c r="F282" s="161"/>
      <c r="G282" s="121"/>
      <c r="H282" s="68"/>
      <c r="I282" s="6"/>
      <c r="J282" s="493"/>
      <c r="K282" s="493"/>
      <c r="L282" s="493"/>
      <c r="M282" s="493"/>
      <c r="N282" s="493"/>
    </row>
    <row r="283" spans="2:14" ht="24.75" customHeight="1">
      <c r="B283" s="161"/>
      <c r="C283" s="37"/>
      <c r="D283" s="37"/>
      <c r="E283" s="161"/>
      <c r="F283" s="161"/>
      <c r="G283" s="121"/>
      <c r="H283" s="68"/>
      <c r="I283" s="6"/>
      <c r="J283" s="493"/>
      <c r="K283" s="493"/>
      <c r="L283" s="493"/>
      <c r="M283" s="493"/>
      <c r="N283" s="493"/>
    </row>
    <row r="284" spans="2:14" ht="37.5" customHeight="1">
      <c r="B284" s="117" t="s">
        <v>162</v>
      </c>
      <c r="C284" s="37"/>
      <c r="D284" s="37"/>
      <c r="E284" s="161"/>
      <c r="F284" s="161"/>
      <c r="G284" s="121"/>
      <c r="H284" s="68"/>
      <c r="I284" s="6"/>
      <c r="J284" s="493"/>
      <c r="K284" s="493"/>
      <c r="L284" s="493"/>
      <c r="M284" s="493"/>
      <c r="N284" s="493"/>
    </row>
    <row r="285" spans="2:14" ht="22.35" customHeight="1">
      <c r="B285" s="647"/>
      <c r="C285" s="125" t="s">
        <v>163</v>
      </c>
      <c r="D285" s="126"/>
      <c r="E285" s="163" t="s">
        <v>12</v>
      </c>
      <c r="F285" s="163"/>
      <c r="G285" s="128">
        <v>17.957040577142873</v>
      </c>
      <c r="H285" s="129">
        <f t="shared" si="10"/>
        <v>889.77136059742929</v>
      </c>
      <c r="I285" s="6"/>
      <c r="J285" s="493"/>
      <c r="K285" s="493"/>
      <c r="L285" s="493"/>
      <c r="M285" s="493"/>
      <c r="N285" s="493"/>
    </row>
    <row r="286" spans="2:14" ht="22.35" customHeight="1">
      <c r="B286" s="648"/>
      <c r="C286" s="167" t="s">
        <v>45</v>
      </c>
      <c r="D286" s="126"/>
      <c r="E286" s="163" t="s">
        <v>19</v>
      </c>
      <c r="F286" s="163"/>
      <c r="G286" s="128">
        <v>14.851813183515004</v>
      </c>
      <c r="H286" s="129">
        <f t="shared" si="10"/>
        <v>735.90734324316838</v>
      </c>
      <c r="I286" s="6"/>
      <c r="J286" s="493"/>
      <c r="K286" s="493"/>
      <c r="L286" s="493"/>
      <c r="M286" s="493"/>
      <c r="N286" s="493"/>
    </row>
    <row r="287" spans="2:14" ht="22.35" customHeight="1">
      <c r="B287" s="648"/>
      <c r="C287" s="126" t="s">
        <v>46</v>
      </c>
      <c r="D287" s="126"/>
      <c r="E287" s="163" t="s">
        <v>1364</v>
      </c>
      <c r="F287" s="163"/>
      <c r="G287" s="128">
        <v>13.944910011417004</v>
      </c>
      <c r="H287" s="129">
        <f t="shared" si="10"/>
        <v>690.97029106571256</v>
      </c>
      <c r="I287" s="6"/>
      <c r="J287" s="493"/>
      <c r="K287" s="493"/>
      <c r="L287" s="493"/>
      <c r="M287" s="493"/>
      <c r="N287" s="493"/>
    </row>
    <row r="288" spans="2:14" ht="22.35" customHeight="1">
      <c r="B288" s="648"/>
      <c r="C288" s="126" t="s">
        <v>47</v>
      </c>
      <c r="D288" s="130"/>
      <c r="E288" s="164" t="s">
        <v>26</v>
      </c>
      <c r="F288" s="164"/>
      <c r="G288" s="440">
        <v>13.241859873647966</v>
      </c>
      <c r="H288" s="132">
        <f t="shared" si="10"/>
        <v>656.1341567392567</v>
      </c>
      <c r="I288" s="6"/>
      <c r="J288" s="493"/>
      <c r="K288" s="493"/>
      <c r="L288" s="493"/>
      <c r="M288" s="493"/>
      <c r="N288" s="493"/>
    </row>
    <row r="289" spans="2:14" ht="22.35" customHeight="1">
      <c r="B289" s="648"/>
      <c r="C289" s="126" t="s">
        <v>1338</v>
      </c>
      <c r="D289" s="126"/>
      <c r="E289" s="163" t="s">
        <v>49</v>
      </c>
      <c r="F289" s="163"/>
      <c r="G289" s="128">
        <v>10.926335026445631</v>
      </c>
      <c r="H289" s="129">
        <f t="shared" si="10"/>
        <v>541.39990056038096</v>
      </c>
      <c r="I289" s="6"/>
      <c r="J289" s="493"/>
      <c r="K289" s="493"/>
      <c r="L289" s="493"/>
      <c r="M289" s="493"/>
      <c r="N289" s="493"/>
    </row>
    <row r="290" spans="2:14" ht="22.35" customHeight="1">
      <c r="B290" s="648"/>
      <c r="C290" s="126" t="s">
        <v>164</v>
      </c>
      <c r="D290" s="126"/>
      <c r="E290" s="163" t="s">
        <v>119</v>
      </c>
      <c r="F290" s="163"/>
      <c r="G290" s="128">
        <v>10.002632758986612</v>
      </c>
      <c r="H290" s="129">
        <f t="shared" si="10"/>
        <v>495.63045320778662</v>
      </c>
      <c r="I290" s="6"/>
      <c r="J290" s="493"/>
      <c r="K290" s="493"/>
      <c r="L290" s="493"/>
      <c r="M290" s="493"/>
      <c r="N290" s="493"/>
    </row>
    <row r="291" spans="2:14" ht="22.35" customHeight="1">
      <c r="B291" s="648"/>
      <c r="C291" s="126"/>
      <c r="D291" s="126"/>
      <c r="E291" s="163" t="s">
        <v>1334</v>
      </c>
      <c r="F291" s="163"/>
      <c r="G291" s="128">
        <v>7.4646513126765761</v>
      </c>
      <c r="H291" s="129">
        <f t="shared" si="10"/>
        <v>369.87347254312431</v>
      </c>
      <c r="I291" s="6"/>
      <c r="J291" s="493"/>
      <c r="K291" s="493"/>
      <c r="L291" s="493"/>
      <c r="M291" s="493"/>
      <c r="N291" s="493"/>
    </row>
    <row r="292" spans="2:14" ht="22.35" customHeight="1">
      <c r="B292" s="648"/>
      <c r="C292" s="130" t="s">
        <v>165</v>
      </c>
      <c r="D292" s="490"/>
      <c r="E292" s="491"/>
      <c r="F292" s="491"/>
      <c r="G292" s="440">
        <v>1.236</v>
      </c>
      <c r="H292" s="132">
        <f t="shared" si="10"/>
        <v>61.243799999999993</v>
      </c>
      <c r="I292" s="6"/>
      <c r="J292" s="493"/>
      <c r="K292" s="493"/>
      <c r="L292" s="493"/>
      <c r="M292" s="493"/>
      <c r="N292" s="493"/>
    </row>
    <row r="293" spans="2:14" ht="22.35" customHeight="1">
      <c r="B293" s="648"/>
      <c r="C293" s="37" t="s">
        <v>166</v>
      </c>
      <c r="D293" s="37"/>
      <c r="E293" s="161" t="s">
        <v>12</v>
      </c>
      <c r="F293" s="161"/>
      <c r="G293" s="448">
        <v>19.752744634857159</v>
      </c>
      <c r="H293" s="380">
        <f t="shared" si="10"/>
        <v>978.74849665717215</v>
      </c>
      <c r="I293" s="6"/>
      <c r="J293" s="493"/>
      <c r="K293" s="493"/>
      <c r="L293" s="493"/>
      <c r="M293" s="493"/>
      <c r="N293" s="493"/>
    </row>
    <row r="294" spans="2:14" ht="22.35" customHeight="1">
      <c r="B294" s="648"/>
      <c r="C294" s="37" t="s">
        <v>45</v>
      </c>
      <c r="D294" s="37"/>
      <c r="E294" s="161" t="s">
        <v>19</v>
      </c>
      <c r="F294" s="161"/>
      <c r="G294" s="121">
        <v>16.336994501866503</v>
      </c>
      <c r="H294" s="68">
        <f t="shared" si="10"/>
        <v>809.49807756748521</v>
      </c>
      <c r="I294" s="6"/>
      <c r="J294" s="493"/>
      <c r="K294" s="493"/>
      <c r="L294" s="493"/>
      <c r="M294" s="493"/>
      <c r="N294" s="493"/>
    </row>
    <row r="295" spans="2:14" ht="22.35" customHeight="1">
      <c r="B295" s="648"/>
      <c r="C295" s="37" t="s">
        <v>46</v>
      </c>
      <c r="D295" s="37"/>
      <c r="E295" s="161" t="s">
        <v>1364</v>
      </c>
      <c r="F295" s="161"/>
      <c r="G295" s="121">
        <v>15.339401012558708</v>
      </c>
      <c r="H295" s="68">
        <f t="shared" ref="H295:H299" si="17">G295*$H$60</f>
        <v>760.06732017228398</v>
      </c>
      <c r="I295" s="6"/>
      <c r="J295" s="493"/>
      <c r="K295" s="493"/>
      <c r="L295" s="493"/>
      <c r="M295" s="493"/>
      <c r="N295" s="493"/>
    </row>
    <row r="296" spans="2:14" ht="22.35" customHeight="1">
      <c r="B296" s="648"/>
      <c r="C296" s="37" t="s">
        <v>47</v>
      </c>
      <c r="D296" s="133"/>
      <c r="E296" s="162" t="s">
        <v>26</v>
      </c>
      <c r="F296" s="162"/>
      <c r="G296" s="439">
        <v>14.566045861012764</v>
      </c>
      <c r="H296" s="124">
        <f t="shared" si="17"/>
        <v>721.74757241318241</v>
      </c>
      <c r="I296" s="6"/>
      <c r="J296" s="493"/>
      <c r="K296" s="493"/>
      <c r="L296" s="493"/>
      <c r="M296" s="493"/>
      <c r="N296" s="493"/>
    </row>
    <row r="297" spans="2:14" ht="22.35" customHeight="1">
      <c r="B297" s="648"/>
      <c r="C297" s="37" t="s">
        <v>48</v>
      </c>
      <c r="D297" s="37"/>
      <c r="E297" s="161" t="s">
        <v>49</v>
      </c>
      <c r="F297" s="161"/>
      <c r="G297" s="121">
        <v>12.018968529090195</v>
      </c>
      <c r="H297" s="68">
        <f t="shared" si="17"/>
        <v>595.53989061641914</v>
      </c>
      <c r="I297" s="6"/>
      <c r="J297" s="493"/>
      <c r="K297" s="493"/>
      <c r="L297" s="493"/>
      <c r="M297" s="493"/>
      <c r="N297" s="493"/>
    </row>
    <row r="298" spans="2:14" ht="22.35" customHeight="1">
      <c r="B298" s="648"/>
      <c r="C298" s="37" t="s">
        <v>1336</v>
      </c>
      <c r="D298" s="37"/>
      <c r="E298" s="161" t="s">
        <v>119</v>
      </c>
      <c r="F298" s="161"/>
      <c r="G298" s="121">
        <v>11.002896034885277</v>
      </c>
      <c r="H298" s="68">
        <f t="shared" si="17"/>
        <v>545.19349852856544</v>
      </c>
      <c r="I298" s="6"/>
      <c r="J298" s="493"/>
      <c r="K298" s="493"/>
      <c r="L298" s="493"/>
      <c r="M298" s="493"/>
      <c r="N298" s="493"/>
    </row>
    <row r="299" spans="2:14" ht="22.35" customHeight="1" thickBot="1">
      <c r="B299" s="624"/>
      <c r="C299" s="625"/>
      <c r="D299" s="625"/>
      <c r="E299" s="626" t="s">
        <v>1334</v>
      </c>
      <c r="F299" s="626"/>
      <c r="G299" s="627">
        <v>8.2111164439442366</v>
      </c>
      <c r="H299" s="628">
        <f t="shared" si="17"/>
        <v>406.86081979743687</v>
      </c>
      <c r="I299" s="6"/>
      <c r="J299" s="493"/>
      <c r="K299" s="493"/>
      <c r="L299" s="493"/>
      <c r="M299" s="493"/>
      <c r="N299" s="493"/>
    </row>
    <row r="300" spans="2:14" ht="22.35" customHeight="1" thickTop="1">
      <c r="B300" s="171" t="s">
        <v>167</v>
      </c>
      <c r="C300" s="37"/>
      <c r="D300" s="37"/>
      <c r="E300" s="161"/>
      <c r="F300" s="161"/>
      <c r="G300" s="121"/>
      <c r="H300" s="68"/>
      <c r="I300" s="6"/>
      <c r="J300" s="493"/>
      <c r="K300" s="493"/>
      <c r="L300" s="493"/>
      <c r="M300" s="493"/>
      <c r="N300" s="493"/>
    </row>
    <row r="301" spans="2:14" ht="22.35" customHeight="1">
      <c r="B301" s="373" t="s">
        <v>64</v>
      </c>
      <c r="C301" s="37"/>
      <c r="D301" s="37"/>
      <c r="E301" s="161"/>
      <c r="F301" s="161"/>
      <c r="G301" s="121"/>
      <c r="H301" s="68"/>
      <c r="I301" s="6"/>
      <c r="J301" s="493"/>
      <c r="K301" s="493"/>
      <c r="L301" s="493"/>
      <c r="M301" s="493"/>
      <c r="N301" s="493"/>
    </row>
    <row r="302" spans="2:14" ht="22.35" customHeight="1">
      <c r="B302" s="492" t="s">
        <v>168</v>
      </c>
      <c r="C302" s="37"/>
      <c r="D302" s="37"/>
      <c r="E302" s="161"/>
      <c r="F302" s="161"/>
      <c r="G302" s="121"/>
      <c r="H302" s="68"/>
      <c r="I302" s="6"/>
      <c r="J302" s="493"/>
      <c r="K302" s="493"/>
      <c r="L302" s="493"/>
      <c r="M302" s="493"/>
      <c r="N302" s="493"/>
    </row>
    <row r="303" spans="2:14" ht="22.35" customHeight="1">
      <c r="C303" s="15"/>
      <c r="I303" s="6"/>
      <c r="J303" s="493"/>
      <c r="K303" s="493"/>
      <c r="L303" s="493"/>
      <c r="M303" s="493"/>
      <c r="N303" s="493"/>
    </row>
    <row r="304" spans="2:14" ht="32.25" customHeight="1">
      <c r="B304" s="117" t="s">
        <v>169</v>
      </c>
      <c r="C304" s="15"/>
      <c r="I304" s="6"/>
      <c r="J304" s="493"/>
      <c r="K304" s="493"/>
      <c r="L304" s="493"/>
      <c r="M304" s="493"/>
      <c r="N304" s="493"/>
    </row>
    <row r="305" spans="2:14" ht="22.35" customHeight="1">
      <c r="B305" s="669" t="s">
        <v>111</v>
      </c>
      <c r="C305" s="669"/>
      <c r="D305" s="669"/>
      <c r="E305" s="669"/>
      <c r="F305" s="669"/>
      <c r="G305" s="669"/>
      <c r="H305" s="669"/>
      <c r="I305" s="6"/>
      <c r="J305" s="493"/>
      <c r="K305" s="493"/>
      <c r="L305" s="493"/>
      <c r="M305" s="493"/>
      <c r="N305" s="493"/>
    </row>
    <row r="306" spans="2:14" ht="22.35" customHeight="1">
      <c r="B306" s="67"/>
      <c r="C306" s="159"/>
      <c r="I306" s="6"/>
      <c r="J306" s="493"/>
      <c r="K306" s="493"/>
      <c r="L306" s="493"/>
      <c r="M306" s="493"/>
      <c r="N306" s="493"/>
    </row>
    <row r="307" spans="2:14" ht="22.35" customHeight="1">
      <c r="B307" s="14"/>
      <c r="C307" s="172"/>
      <c r="I307" s="6"/>
      <c r="J307" s="493"/>
      <c r="K307" s="493"/>
      <c r="L307" s="493"/>
      <c r="M307" s="493"/>
      <c r="N307" s="493"/>
    </row>
    <row r="308" spans="2:14" ht="22.35" customHeight="1">
      <c r="B308" s="18" t="s">
        <v>112</v>
      </c>
      <c r="C308" s="19"/>
      <c r="D308" s="20"/>
      <c r="E308" s="20"/>
      <c r="F308" s="20"/>
      <c r="G308" s="21"/>
      <c r="H308" s="21"/>
      <c r="I308" s="6"/>
      <c r="J308" s="493"/>
      <c r="K308" s="493"/>
      <c r="L308" s="493"/>
      <c r="M308" s="493"/>
      <c r="N308" s="493"/>
    </row>
    <row r="309" spans="2:14" ht="22.35" customHeight="1">
      <c r="B309" s="30" t="s">
        <v>4</v>
      </c>
      <c r="C309" s="31" t="s">
        <v>5</v>
      </c>
      <c r="D309" s="30" t="s">
        <v>38</v>
      </c>
      <c r="E309" s="30" t="s">
        <v>39</v>
      </c>
      <c r="F309" s="30"/>
      <c r="G309" s="66" t="s">
        <v>113</v>
      </c>
      <c r="H309" s="66" t="s">
        <v>114</v>
      </c>
      <c r="I309" s="6"/>
      <c r="J309" s="493"/>
      <c r="K309" s="493"/>
      <c r="L309" s="493"/>
      <c r="M309" s="493"/>
      <c r="N309" s="493"/>
    </row>
    <row r="310" spans="2:14" ht="22.35" customHeight="1">
      <c r="B310" s="668"/>
      <c r="C310" s="36" t="s">
        <v>170</v>
      </c>
      <c r="D310" s="37" t="s">
        <v>116</v>
      </c>
      <c r="E310" s="161" t="s">
        <v>12</v>
      </c>
      <c r="F310" s="161"/>
      <c r="G310" s="121">
        <v>16.225468807204088</v>
      </c>
      <c r="H310" s="68">
        <f>G310*$H$60</f>
        <v>803.97197939696252</v>
      </c>
      <c r="I310" s="6"/>
      <c r="J310" s="493"/>
      <c r="K310" s="493"/>
      <c r="L310" s="493"/>
      <c r="M310" s="493"/>
      <c r="N310" s="493"/>
    </row>
    <row r="311" spans="2:14" ht="22.35" customHeight="1">
      <c r="B311" s="657"/>
      <c r="C311" s="37" t="s">
        <v>117</v>
      </c>
      <c r="D311" s="37"/>
      <c r="E311" s="161" t="s">
        <v>19</v>
      </c>
      <c r="F311" s="161"/>
      <c r="G311" s="121">
        <v>13.421975885988868</v>
      </c>
      <c r="H311" s="68">
        <f t="shared" ref="H311" si="18">G311*$H$60</f>
        <v>665.05890515074839</v>
      </c>
      <c r="I311" s="6"/>
      <c r="J311" s="493"/>
      <c r="K311" s="493"/>
      <c r="L311" s="493"/>
      <c r="M311" s="493"/>
      <c r="N311" s="493"/>
    </row>
    <row r="312" spans="2:14" ht="22.35" customHeight="1">
      <c r="B312" s="657"/>
      <c r="C312" s="37"/>
      <c r="D312" s="37"/>
      <c r="E312" s="161" t="s">
        <v>1364</v>
      </c>
      <c r="F312" s="161"/>
      <c r="G312" s="121">
        <v>12.052386509867551</v>
      </c>
      <c r="H312" s="68">
        <f>G312*$H$60</f>
        <v>597.19575156393716</v>
      </c>
      <c r="I312" s="6"/>
      <c r="J312" s="493"/>
      <c r="K312" s="493"/>
      <c r="L312" s="493"/>
      <c r="M312" s="493"/>
      <c r="N312" s="493"/>
    </row>
    <row r="313" spans="2:14" ht="22.35" customHeight="1">
      <c r="B313" s="657"/>
      <c r="C313" s="37"/>
      <c r="D313" s="37"/>
      <c r="E313" s="161" t="s">
        <v>26</v>
      </c>
      <c r="F313" s="161"/>
      <c r="G313" s="121">
        <v>11.48267755598212</v>
      </c>
      <c r="H313" s="68">
        <f t="shared" ref="H313:H314" si="19">G313*$H$60</f>
        <v>568.966672898914</v>
      </c>
      <c r="I313" s="6"/>
      <c r="J313" s="493"/>
      <c r="K313" s="493"/>
      <c r="L313" s="493"/>
      <c r="M313" s="493"/>
      <c r="N313" s="493"/>
    </row>
    <row r="314" spans="2:14" ht="22.35" customHeight="1">
      <c r="B314" s="657"/>
      <c r="C314" s="37"/>
      <c r="D314" s="37"/>
      <c r="E314" s="161" t="s">
        <v>49</v>
      </c>
      <c r="F314" s="161"/>
      <c r="G314" s="121">
        <v>9.4434752728565776</v>
      </c>
      <c r="H314" s="68">
        <f t="shared" si="19"/>
        <v>467.9241997700434</v>
      </c>
      <c r="I314" s="6"/>
      <c r="J314" s="493"/>
      <c r="K314" s="493"/>
      <c r="L314" s="493"/>
      <c r="M314" s="493"/>
      <c r="N314" s="493"/>
    </row>
    <row r="315" spans="2:14" ht="22.35" customHeight="1">
      <c r="B315" s="657"/>
      <c r="C315" s="37"/>
      <c r="D315" s="37"/>
      <c r="E315" s="161" t="s">
        <v>119</v>
      </c>
      <c r="F315" s="4" t="s">
        <v>316</v>
      </c>
      <c r="G315" s="121">
        <v>8.673782065230796</v>
      </c>
      <c r="H315" s="68">
        <f>G315*$H$60</f>
        <v>429.78590133218592</v>
      </c>
      <c r="I315" s="6"/>
      <c r="J315" s="493"/>
      <c r="K315" s="493"/>
      <c r="L315" s="493"/>
      <c r="M315" s="493"/>
      <c r="N315" s="493"/>
    </row>
    <row r="316" spans="2:14" ht="22.35" customHeight="1">
      <c r="B316" s="657"/>
      <c r="C316" s="37"/>
      <c r="D316" s="37"/>
      <c r="E316" s="161" t="s">
        <v>1334</v>
      </c>
      <c r="F316" s="100"/>
      <c r="G316" s="121">
        <v>6.4729716904707431</v>
      </c>
      <c r="H316" s="68">
        <f>G316*$H$60</f>
        <v>320.73574726282533</v>
      </c>
      <c r="I316" s="6"/>
      <c r="J316" s="493"/>
      <c r="K316" s="493"/>
      <c r="L316" s="493"/>
      <c r="M316" s="493"/>
      <c r="N316" s="493"/>
    </row>
    <row r="317" spans="2:14" ht="22.35" customHeight="1">
      <c r="B317" s="668"/>
      <c r="C317" s="176" t="s">
        <v>171</v>
      </c>
      <c r="D317" s="177" t="s">
        <v>172</v>
      </c>
      <c r="E317" s="163" t="s">
        <v>12</v>
      </c>
      <c r="F317" s="163"/>
      <c r="G317" s="128">
        <v>12.316605867286739</v>
      </c>
      <c r="H317" s="129">
        <f>G317*$H$60</f>
        <v>610.28782072405795</v>
      </c>
      <c r="I317" s="6"/>
      <c r="J317" s="493"/>
      <c r="K317" s="493"/>
      <c r="L317" s="493"/>
      <c r="M317" s="493"/>
      <c r="N317" s="493"/>
    </row>
    <row r="318" spans="2:14" ht="22.35" customHeight="1">
      <c r="B318" s="668"/>
      <c r="C318" s="134" t="s">
        <v>173</v>
      </c>
      <c r="D318" s="126"/>
      <c r="E318" s="163" t="s">
        <v>19</v>
      </c>
      <c r="F318" s="163"/>
      <c r="G318" s="128">
        <v>10.183299831866705</v>
      </c>
      <c r="H318" s="129">
        <f t="shared" ref="H318" si="20">G318*$H$60</f>
        <v>504.58250666899522</v>
      </c>
      <c r="I318" s="6"/>
      <c r="J318" s="493"/>
      <c r="K318" s="493"/>
      <c r="L318" s="493"/>
      <c r="M318" s="493"/>
      <c r="N318" s="493"/>
    </row>
    <row r="319" spans="2:14" ht="22.35" customHeight="1">
      <c r="B319" s="668"/>
      <c r="C319" s="134"/>
      <c r="D319" s="126"/>
      <c r="E319" s="163" t="s">
        <v>1364</v>
      </c>
      <c r="F319" s="163"/>
      <c r="G319" s="128">
        <v>9.1566832574967769</v>
      </c>
      <c r="H319" s="129">
        <f>G319*$H$60</f>
        <v>453.71365540896528</v>
      </c>
      <c r="I319" s="6"/>
      <c r="J319" s="493"/>
      <c r="K319" s="493"/>
      <c r="L319" s="493"/>
      <c r="M319" s="493"/>
      <c r="N319" s="493"/>
    </row>
    <row r="320" spans="2:14" ht="22.35" customHeight="1">
      <c r="B320" s="668"/>
      <c r="C320" s="134"/>
      <c r="D320" s="126"/>
      <c r="E320" s="163" t="s">
        <v>26</v>
      </c>
      <c r="F320" s="163"/>
      <c r="G320" s="128">
        <v>8.7238524288955066</v>
      </c>
      <c r="H320" s="129">
        <f t="shared" ref="H320:H323" si="21">G320*$H$60</f>
        <v>432.26688785177231</v>
      </c>
      <c r="I320" s="6"/>
      <c r="J320" s="493"/>
      <c r="K320" s="493"/>
      <c r="L320" s="493"/>
      <c r="M320" s="493"/>
      <c r="N320" s="493"/>
    </row>
    <row r="321" spans="2:14" ht="22.35" customHeight="1">
      <c r="B321" s="668"/>
      <c r="C321" s="134"/>
      <c r="D321" s="126"/>
      <c r="E321" s="163" t="s">
        <v>49</v>
      </c>
      <c r="F321" s="163"/>
      <c r="G321" s="128">
        <v>7.1745883566507773</v>
      </c>
      <c r="H321" s="129">
        <f t="shared" si="21"/>
        <v>355.50085307204597</v>
      </c>
      <c r="I321" s="6"/>
      <c r="J321" s="493"/>
      <c r="K321" s="493"/>
      <c r="L321" s="493"/>
      <c r="M321" s="493"/>
      <c r="N321" s="493"/>
    </row>
    <row r="322" spans="2:14" ht="22.35" customHeight="1">
      <c r="B322" s="668"/>
      <c r="C322" s="126" t="s">
        <v>117</v>
      </c>
      <c r="D322" s="126"/>
      <c r="E322" s="163" t="s">
        <v>119</v>
      </c>
      <c r="F322" s="163"/>
      <c r="G322" s="128">
        <v>6.5898214391688521</v>
      </c>
      <c r="H322" s="129">
        <f t="shared" si="21"/>
        <v>326.52565231081661</v>
      </c>
      <c r="I322" s="6"/>
      <c r="J322" s="493"/>
      <c r="K322" s="493"/>
      <c r="L322" s="493"/>
      <c r="M322" s="493"/>
      <c r="N322" s="493"/>
    </row>
    <row r="323" spans="2:14" ht="22.35" customHeight="1">
      <c r="B323" s="67"/>
      <c r="C323" s="126"/>
      <c r="D323" s="126"/>
      <c r="E323" s="163" t="s">
        <v>1334</v>
      </c>
      <c r="F323" s="163"/>
      <c r="G323" s="128">
        <v>4.9177771934095906</v>
      </c>
      <c r="H323" s="129">
        <f t="shared" si="21"/>
        <v>243.6758599334452</v>
      </c>
      <c r="I323" s="6"/>
      <c r="J323" s="493"/>
      <c r="K323" s="493"/>
      <c r="L323" s="493"/>
      <c r="M323" s="493"/>
      <c r="N323" s="493"/>
    </row>
    <row r="324" spans="2:14" ht="22.35" customHeight="1">
      <c r="B324" s="647"/>
      <c r="C324" s="36" t="s">
        <v>174</v>
      </c>
      <c r="D324" s="37" t="s">
        <v>175</v>
      </c>
      <c r="E324" s="161" t="s">
        <v>12</v>
      </c>
      <c r="F324" s="161"/>
      <c r="G324" s="121">
        <v>11.500156</v>
      </c>
      <c r="H324" s="68">
        <f>G324*$H$60</f>
        <v>569.83272980000004</v>
      </c>
      <c r="I324" s="6"/>
      <c r="J324" s="493"/>
      <c r="K324" s="493"/>
      <c r="L324" s="493"/>
      <c r="M324" s="493"/>
      <c r="N324" s="493"/>
    </row>
    <row r="325" spans="2:14" ht="22.35" customHeight="1">
      <c r="B325" s="648"/>
      <c r="C325" s="72"/>
      <c r="D325" s="37"/>
      <c r="E325" s="161" t="s">
        <v>19</v>
      </c>
      <c r="F325" s="161"/>
      <c r="G325" s="121">
        <v>9.2487564928662778</v>
      </c>
      <c r="H325" s="68">
        <f t="shared" ref="H325:H330" si="22">G325*$H$60</f>
        <v>458.27588422152405</v>
      </c>
      <c r="I325" s="6"/>
      <c r="J325" s="493"/>
      <c r="K325" s="493"/>
      <c r="L325" s="493"/>
      <c r="M325" s="493"/>
      <c r="N325" s="493"/>
    </row>
    <row r="326" spans="2:14" ht="22.35" customHeight="1">
      <c r="B326" s="648"/>
      <c r="C326" s="37" t="s">
        <v>117</v>
      </c>
      <c r="D326" s="37"/>
      <c r="E326" s="161" t="s">
        <v>1364</v>
      </c>
      <c r="F326" s="161"/>
      <c r="G326" s="121">
        <v>7.2627368059461617</v>
      </c>
      <c r="H326" s="68">
        <f t="shared" si="22"/>
        <v>359.86860873463229</v>
      </c>
      <c r="I326" s="6"/>
      <c r="J326" s="493"/>
      <c r="K326" s="493"/>
      <c r="L326" s="493"/>
      <c r="M326" s="493"/>
      <c r="N326" s="493"/>
    </row>
    <row r="327" spans="2:14" ht="22.35" customHeight="1">
      <c r="B327" s="648"/>
      <c r="C327" s="37"/>
      <c r="D327" s="37"/>
      <c r="E327" s="161" t="s">
        <v>26</v>
      </c>
      <c r="F327" s="161"/>
      <c r="G327" s="121">
        <v>6.9194316700983167</v>
      </c>
      <c r="H327" s="68">
        <f t="shared" si="22"/>
        <v>342.85783925337159</v>
      </c>
      <c r="I327" s="6"/>
      <c r="J327" s="493"/>
      <c r="K327" s="493"/>
      <c r="L327" s="493"/>
      <c r="M327" s="493"/>
      <c r="N327" s="493"/>
    </row>
    <row r="328" spans="2:14" ht="22.35" customHeight="1">
      <c r="B328" s="648"/>
      <c r="C328" s="37"/>
      <c r="D328" s="37"/>
      <c r="E328" s="161" t="s">
        <v>49</v>
      </c>
      <c r="F328" s="161"/>
      <c r="G328" s="121">
        <v>5.6906136709161723</v>
      </c>
      <c r="H328" s="68">
        <f t="shared" si="22"/>
        <v>281.96990739389634</v>
      </c>
      <c r="I328" s="6"/>
      <c r="J328" s="493"/>
      <c r="K328" s="493"/>
      <c r="L328" s="493"/>
      <c r="M328" s="493"/>
      <c r="N328" s="493"/>
    </row>
    <row r="329" spans="2:14" ht="22.35" customHeight="1">
      <c r="B329" s="649"/>
      <c r="C329" s="37"/>
      <c r="D329" s="37"/>
      <c r="E329" s="161" t="s">
        <v>119</v>
      </c>
      <c r="F329" s="161"/>
      <c r="G329" s="121">
        <v>5.2267985432040129</v>
      </c>
      <c r="H329" s="68">
        <f t="shared" si="22"/>
        <v>258.98786781575882</v>
      </c>
      <c r="I329" s="6"/>
      <c r="J329" s="493"/>
      <c r="K329" s="493"/>
      <c r="L329" s="493"/>
      <c r="M329" s="493"/>
      <c r="N329" s="493"/>
    </row>
    <row r="330" spans="2:14" ht="22.35" customHeight="1">
      <c r="B330" s="523"/>
      <c r="C330" s="37"/>
      <c r="D330" s="37"/>
      <c r="E330" s="161" t="s">
        <v>1334</v>
      </c>
      <c r="F330" s="161"/>
      <c r="G330" s="121">
        <v>3.9005959277641886</v>
      </c>
      <c r="H330" s="68">
        <f t="shared" si="22"/>
        <v>193.27452822071552</v>
      </c>
      <c r="I330" s="6"/>
      <c r="J330" s="493"/>
      <c r="K330" s="493"/>
      <c r="L330" s="493"/>
      <c r="M330" s="493"/>
      <c r="N330" s="493"/>
    </row>
    <row r="331" spans="2:14" ht="22.35" customHeight="1">
      <c r="B331" s="656"/>
      <c r="C331" s="125" t="s">
        <v>1305</v>
      </c>
      <c r="D331" s="126" t="s">
        <v>176</v>
      </c>
      <c r="E331" s="163" t="s">
        <v>12</v>
      </c>
      <c r="F331" s="163"/>
      <c r="G331" s="128">
        <v>11.500156</v>
      </c>
      <c r="H331" s="129">
        <f>G331*$H$60</f>
        <v>569.83272980000004</v>
      </c>
      <c r="I331" s="6"/>
      <c r="J331" s="493"/>
      <c r="K331" s="493"/>
      <c r="L331" s="493"/>
      <c r="M331" s="493"/>
      <c r="N331" s="493"/>
    </row>
    <row r="332" spans="2:14" ht="22.35" customHeight="1">
      <c r="B332" s="657"/>
      <c r="C332" s="126" t="s">
        <v>117</v>
      </c>
      <c r="D332" s="126"/>
      <c r="E332" s="163" t="s">
        <v>19</v>
      </c>
      <c r="F332" s="163"/>
      <c r="G332" s="128">
        <v>9.2487564928662778</v>
      </c>
      <c r="H332" s="129">
        <f t="shared" ref="H332" si="23">G332*$H$60</f>
        <v>458.27588422152405</v>
      </c>
      <c r="I332" s="6"/>
      <c r="J332" s="493"/>
      <c r="K332" s="493"/>
      <c r="L332" s="493"/>
      <c r="M332" s="493"/>
      <c r="N332" s="493"/>
    </row>
    <row r="333" spans="2:14" ht="22.35" customHeight="1">
      <c r="B333" s="657"/>
      <c r="C333" s="126"/>
      <c r="D333" s="126"/>
      <c r="E333" s="163" t="s">
        <v>1364</v>
      </c>
      <c r="F333" s="163"/>
      <c r="G333" s="128">
        <v>7.2627368059461617</v>
      </c>
      <c r="H333" s="129">
        <f>G333*$H$60</f>
        <v>359.86860873463229</v>
      </c>
      <c r="I333" s="6"/>
      <c r="J333" s="493"/>
      <c r="K333" s="493"/>
      <c r="L333" s="493"/>
      <c r="M333" s="493"/>
      <c r="N333" s="493"/>
    </row>
    <row r="334" spans="2:14" ht="22.35" customHeight="1">
      <c r="B334" s="657"/>
      <c r="C334" s="126"/>
      <c r="D334" s="126"/>
      <c r="E334" s="163" t="s">
        <v>26</v>
      </c>
      <c r="F334" s="163"/>
      <c r="G334" s="128">
        <v>6.9194316700983167</v>
      </c>
      <c r="H334" s="129">
        <f t="shared" ref="H334:H337" si="24">G334*$H$60</f>
        <v>342.85783925337159</v>
      </c>
      <c r="I334" s="6"/>
      <c r="J334" s="493"/>
      <c r="K334" s="493"/>
      <c r="L334" s="493"/>
      <c r="M334" s="493"/>
      <c r="N334" s="493"/>
    </row>
    <row r="335" spans="2:14" ht="22.35" customHeight="1">
      <c r="B335" s="657"/>
      <c r="C335" s="126"/>
      <c r="D335" s="126"/>
      <c r="E335" s="163" t="s">
        <v>49</v>
      </c>
      <c r="F335" s="163"/>
      <c r="G335" s="128">
        <v>5.6906136709161723</v>
      </c>
      <c r="H335" s="129">
        <f t="shared" si="24"/>
        <v>281.96990739389634</v>
      </c>
      <c r="I335" s="6"/>
      <c r="J335" s="493"/>
      <c r="K335" s="493"/>
      <c r="L335" s="493"/>
      <c r="M335" s="493"/>
      <c r="N335" s="493"/>
    </row>
    <row r="336" spans="2:14" ht="22.35" customHeight="1">
      <c r="B336" s="657"/>
      <c r="C336" s="126"/>
      <c r="D336" s="126"/>
      <c r="E336" s="163" t="s">
        <v>119</v>
      </c>
      <c r="F336" s="163"/>
      <c r="G336" s="128">
        <v>5.2267985432040129</v>
      </c>
      <c r="H336" s="129">
        <f t="shared" si="24"/>
        <v>258.98786781575882</v>
      </c>
      <c r="I336" s="6"/>
      <c r="J336" s="493"/>
      <c r="K336" s="493"/>
      <c r="L336" s="493"/>
      <c r="M336" s="493"/>
      <c r="N336" s="493"/>
    </row>
    <row r="337" spans="2:14" ht="22.35" customHeight="1">
      <c r="B337" s="161"/>
      <c r="C337" s="126"/>
      <c r="D337" s="126"/>
      <c r="E337" s="163" t="s">
        <v>1334</v>
      </c>
      <c r="F337" s="163"/>
      <c r="G337" s="128">
        <v>3.9005959277641886</v>
      </c>
      <c r="H337" s="129">
        <f t="shared" si="24"/>
        <v>193.27452822071552</v>
      </c>
      <c r="I337" s="6"/>
      <c r="J337" s="493"/>
      <c r="K337" s="493"/>
      <c r="L337" s="493"/>
      <c r="M337" s="493"/>
      <c r="N337" s="493"/>
    </row>
    <row r="338" spans="2:14" ht="22.35" customHeight="1">
      <c r="B338" s="657"/>
      <c r="C338" s="36" t="s">
        <v>177</v>
      </c>
      <c r="D338" s="37" t="s">
        <v>178</v>
      </c>
      <c r="E338" s="161" t="s">
        <v>12</v>
      </c>
      <c r="F338" s="37" t="s">
        <v>179</v>
      </c>
      <c r="G338" s="121">
        <v>3.5535037251393318</v>
      </c>
      <c r="H338" s="68">
        <f t="shared" ref="H338:H339" si="25">G338*$H$60</f>
        <v>176.07610958065388</v>
      </c>
      <c r="I338" s="6"/>
      <c r="J338" s="493"/>
      <c r="K338" s="493"/>
      <c r="L338" s="493"/>
      <c r="M338" s="493"/>
      <c r="N338" s="493"/>
    </row>
    <row r="339" spans="2:14" ht="22.35" customHeight="1">
      <c r="B339" s="689"/>
      <c r="C339" s="72" t="s">
        <v>153</v>
      </c>
      <c r="D339" s="4"/>
      <c r="E339" s="162" t="s">
        <v>12</v>
      </c>
      <c r="F339" s="133" t="s">
        <v>180</v>
      </c>
      <c r="G339" s="439">
        <v>23.175024294386944</v>
      </c>
      <c r="H339" s="124">
        <f t="shared" si="25"/>
        <v>1148.322453786873</v>
      </c>
      <c r="I339" s="6"/>
      <c r="J339" s="493"/>
      <c r="K339" s="493"/>
      <c r="L339" s="493"/>
      <c r="M339" s="493"/>
      <c r="N339" s="493"/>
    </row>
    <row r="340" spans="2:14" ht="22.35" customHeight="1">
      <c r="B340" s="656"/>
      <c r="C340" s="125" t="s">
        <v>133</v>
      </c>
      <c r="D340" s="126" t="s">
        <v>134</v>
      </c>
      <c r="E340" s="163" t="s">
        <v>12</v>
      </c>
      <c r="F340" s="163"/>
      <c r="G340" s="128">
        <v>16.225468807204088</v>
      </c>
      <c r="H340" s="129">
        <f>G340*$H$60</f>
        <v>803.97197939696252</v>
      </c>
      <c r="I340" s="6"/>
      <c r="J340" s="493"/>
      <c r="K340" s="493"/>
      <c r="L340" s="493"/>
      <c r="M340" s="493"/>
      <c r="N340" s="493"/>
    </row>
    <row r="341" spans="2:14" ht="22.35" customHeight="1">
      <c r="B341" s="657"/>
      <c r="C341" s="126" t="s">
        <v>117</v>
      </c>
      <c r="D341" s="126"/>
      <c r="E341" s="163" t="s">
        <v>19</v>
      </c>
      <c r="F341" s="163"/>
      <c r="G341" s="128">
        <v>13.421975885988868</v>
      </c>
      <c r="H341" s="129">
        <f t="shared" ref="H341:H346" si="26">G341*$H$60</f>
        <v>665.05890515074839</v>
      </c>
      <c r="I341" s="6"/>
      <c r="J341" s="493"/>
      <c r="K341" s="493"/>
      <c r="L341" s="493"/>
      <c r="M341" s="493"/>
      <c r="N341" s="493"/>
    </row>
    <row r="342" spans="2:14" ht="22.35" customHeight="1">
      <c r="B342" s="657"/>
      <c r="C342" s="126"/>
      <c r="D342" s="126"/>
      <c r="E342" s="163" t="s">
        <v>1364</v>
      </c>
      <c r="F342" s="163"/>
      <c r="G342" s="128">
        <v>12.052386509867551</v>
      </c>
      <c r="H342" s="129">
        <f t="shared" si="26"/>
        <v>597.19575156393716</v>
      </c>
      <c r="I342" s="6"/>
      <c r="J342" s="493"/>
      <c r="K342" s="493"/>
      <c r="L342" s="493"/>
      <c r="M342" s="493"/>
      <c r="N342" s="493"/>
    </row>
    <row r="343" spans="2:14" ht="22.35" customHeight="1">
      <c r="B343" s="161"/>
      <c r="C343" s="126"/>
      <c r="D343" s="126"/>
      <c r="E343" s="163" t="s">
        <v>26</v>
      </c>
      <c r="F343" s="163"/>
      <c r="G343" s="128">
        <v>11.48267755598212</v>
      </c>
      <c r="H343" s="129">
        <f t="shared" si="26"/>
        <v>568.966672898914</v>
      </c>
      <c r="I343" s="6"/>
      <c r="J343" s="493"/>
      <c r="K343" s="493"/>
      <c r="L343" s="493"/>
      <c r="M343" s="493"/>
      <c r="N343" s="493"/>
    </row>
    <row r="344" spans="2:14" ht="22.35" customHeight="1">
      <c r="B344" s="161"/>
      <c r="C344" s="126"/>
      <c r="D344" s="126"/>
      <c r="E344" s="163" t="s">
        <v>49</v>
      </c>
      <c r="F344" s="163"/>
      <c r="G344" s="128">
        <v>9.4434752728565776</v>
      </c>
      <c r="H344" s="129">
        <f t="shared" si="26"/>
        <v>467.9241997700434</v>
      </c>
      <c r="I344" s="6"/>
      <c r="J344" s="493"/>
      <c r="K344" s="493"/>
      <c r="L344" s="493"/>
      <c r="M344" s="493"/>
      <c r="N344" s="493"/>
    </row>
    <row r="345" spans="2:14" ht="22.35" customHeight="1">
      <c r="B345" s="161"/>
      <c r="C345" s="126"/>
      <c r="D345" s="126"/>
      <c r="E345" s="163" t="s">
        <v>119</v>
      </c>
      <c r="F345" s="163"/>
      <c r="G345" s="128">
        <v>8.673782065230796</v>
      </c>
      <c r="H345" s="129">
        <f t="shared" si="26"/>
        <v>429.78590133218592</v>
      </c>
      <c r="I345" s="6"/>
      <c r="J345" s="493"/>
      <c r="K345" s="493"/>
      <c r="L345" s="493"/>
      <c r="M345" s="493"/>
      <c r="N345" s="493"/>
    </row>
    <row r="346" spans="2:14" ht="22.35" customHeight="1">
      <c r="B346" s="161"/>
      <c r="C346" s="126"/>
      <c r="D346" s="126"/>
      <c r="E346" s="163" t="s">
        <v>1334</v>
      </c>
      <c r="F346" s="163"/>
      <c r="G346" s="128">
        <v>6.4729716904707431</v>
      </c>
      <c r="H346" s="129">
        <f t="shared" si="26"/>
        <v>320.73574726282533</v>
      </c>
      <c r="I346" s="6"/>
      <c r="J346" s="493"/>
      <c r="K346" s="493"/>
      <c r="L346" s="493"/>
      <c r="M346" s="493"/>
      <c r="N346" s="493"/>
    </row>
    <row r="347" spans="2:14" ht="22.35" customHeight="1">
      <c r="B347" s="656"/>
      <c r="C347" s="36" t="s">
        <v>181</v>
      </c>
      <c r="D347" s="37" t="s">
        <v>182</v>
      </c>
      <c r="E347" s="161" t="s">
        <v>12</v>
      </c>
      <c r="F347" s="161"/>
      <c r="G347" s="121">
        <v>12.316605867286739</v>
      </c>
      <c r="H347" s="68">
        <f>G347*$H$60</f>
        <v>610.28782072405795</v>
      </c>
      <c r="I347" s="6"/>
      <c r="J347" s="493"/>
      <c r="K347" s="493"/>
      <c r="L347" s="493"/>
      <c r="M347" s="493"/>
      <c r="N347" s="493"/>
    </row>
    <row r="348" spans="2:14" ht="22.35" customHeight="1">
      <c r="B348" s="657"/>
      <c r="C348" s="72" t="s">
        <v>183</v>
      </c>
      <c r="D348" s="37"/>
      <c r="E348" s="161" t="s">
        <v>19</v>
      </c>
      <c r="F348" s="161"/>
      <c r="G348" s="121">
        <v>10.183299831866705</v>
      </c>
      <c r="H348" s="68">
        <f t="shared" ref="H348:H353" si="27">G348*$H$60</f>
        <v>504.58250666899522</v>
      </c>
      <c r="I348" s="6"/>
      <c r="J348" s="493"/>
      <c r="K348" s="493"/>
      <c r="L348" s="493"/>
      <c r="M348" s="493"/>
      <c r="N348" s="493"/>
    </row>
    <row r="349" spans="2:14" ht="22.35" customHeight="1">
      <c r="B349" s="657"/>
      <c r="C349" s="37" t="s">
        <v>117</v>
      </c>
      <c r="D349" s="37"/>
      <c r="E349" s="161" t="s">
        <v>1364</v>
      </c>
      <c r="F349" s="161"/>
      <c r="G349" s="121">
        <v>9.1566832574967769</v>
      </c>
      <c r="H349" s="68">
        <f t="shared" si="27"/>
        <v>453.71365540896528</v>
      </c>
      <c r="I349" s="6"/>
      <c r="J349" s="493"/>
      <c r="K349" s="493"/>
      <c r="L349" s="493"/>
      <c r="M349" s="493"/>
      <c r="N349" s="493"/>
    </row>
    <row r="350" spans="2:14" ht="22.35" customHeight="1">
      <c r="B350" s="161"/>
      <c r="C350" s="37"/>
      <c r="D350" s="37"/>
      <c r="E350" s="161" t="s">
        <v>26</v>
      </c>
      <c r="F350" s="161"/>
      <c r="G350" s="121">
        <v>8.7238524288955066</v>
      </c>
      <c r="H350" s="68">
        <f t="shared" si="27"/>
        <v>432.26688785177231</v>
      </c>
      <c r="I350" s="6"/>
      <c r="J350" s="493"/>
      <c r="K350" s="493"/>
      <c r="L350" s="493"/>
      <c r="M350" s="493"/>
      <c r="N350" s="493"/>
    </row>
    <row r="351" spans="2:14" ht="22.35" customHeight="1">
      <c r="B351" s="161"/>
      <c r="C351" s="37"/>
      <c r="D351" s="37"/>
      <c r="E351" s="161" t="s">
        <v>49</v>
      </c>
      <c r="F351" s="161"/>
      <c r="G351" s="121">
        <v>7.1745883566507773</v>
      </c>
      <c r="H351" s="68">
        <f t="shared" si="27"/>
        <v>355.50085307204597</v>
      </c>
      <c r="I351" s="6"/>
      <c r="J351" s="493"/>
      <c r="K351" s="493"/>
      <c r="L351" s="493"/>
      <c r="M351" s="493"/>
      <c r="N351" s="493"/>
    </row>
    <row r="352" spans="2:14" ht="22.35" customHeight="1">
      <c r="B352" s="161"/>
      <c r="C352" s="37"/>
      <c r="D352" s="37"/>
      <c r="E352" s="161" t="s">
        <v>119</v>
      </c>
      <c r="F352" s="161"/>
      <c r="G352" s="121">
        <v>6.5898214391688521</v>
      </c>
      <c r="H352" s="68">
        <f t="shared" si="27"/>
        <v>326.52565231081661</v>
      </c>
      <c r="I352" s="6"/>
      <c r="J352" s="493"/>
      <c r="K352" s="493"/>
      <c r="L352" s="493"/>
      <c r="M352" s="493"/>
      <c r="N352" s="493"/>
    </row>
    <row r="353" spans="2:14" ht="22.35" customHeight="1">
      <c r="B353" s="161"/>
      <c r="C353" s="37"/>
      <c r="D353" s="37"/>
      <c r="E353" s="161" t="s">
        <v>1334</v>
      </c>
      <c r="F353" s="161"/>
      <c r="G353" s="121">
        <v>4.9177771934095906</v>
      </c>
      <c r="H353" s="68">
        <f t="shared" si="27"/>
        <v>243.6758599334452</v>
      </c>
      <c r="I353" s="6"/>
      <c r="J353" s="493"/>
      <c r="K353" s="493"/>
      <c r="L353" s="493"/>
      <c r="M353" s="493"/>
      <c r="N353" s="493"/>
    </row>
    <row r="354" spans="2:14" ht="22.35" customHeight="1">
      <c r="B354" s="456"/>
      <c r="C354" s="125" t="s">
        <v>184</v>
      </c>
      <c r="D354" s="126" t="s">
        <v>185</v>
      </c>
      <c r="E354" s="163" t="s">
        <v>186</v>
      </c>
      <c r="F354" s="126" t="s">
        <v>179</v>
      </c>
      <c r="G354" s="128">
        <v>3.3714456595249831</v>
      </c>
      <c r="H354" s="129">
        <f>G354*$H$60</f>
        <v>167.0551324294629</v>
      </c>
      <c r="I354" s="6"/>
      <c r="J354" s="493"/>
      <c r="K354" s="493"/>
      <c r="L354" s="493"/>
      <c r="M354" s="493"/>
      <c r="N354" s="493"/>
    </row>
    <row r="355" spans="2:14" s="243" customFormat="1" ht="22.35" customHeight="1">
      <c r="B355" s="240"/>
      <c r="C355" s="239"/>
      <c r="D355" s="239"/>
      <c r="E355" s="240"/>
      <c r="F355" s="240"/>
      <c r="G355" s="241"/>
      <c r="H355" s="242"/>
      <c r="I355" s="6"/>
      <c r="J355" s="493"/>
      <c r="K355" s="493"/>
      <c r="L355" s="493"/>
      <c r="M355" s="493"/>
      <c r="N355" s="493"/>
    </row>
    <row r="356" spans="2:14" ht="38.25" customHeight="1">
      <c r="B356" s="117" t="s">
        <v>187</v>
      </c>
      <c r="C356" s="15"/>
      <c r="I356" s="6"/>
      <c r="J356" s="493"/>
      <c r="K356" s="493"/>
      <c r="L356" s="493"/>
      <c r="M356" s="493"/>
      <c r="N356" s="493"/>
    </row>
    <row r="357" spans="2:14" ht="22.35" customHeight="1">
      <c r="B357" s="669" t="s">
        <v>111</v>
      </c>
      <c r="C357" s="669"/>
      <c r="D357" s="669"/>
      <c r="E357" s="669"/>
      <c r="F357" s="669"/>
      <c r="G357" s="669"/>
      <c r="H357" s="669"/>
      <c r="I357" s="6"/>
      <c r="J357" s="493"/>
      <c r="K357" s="493"/>
      <c r="L357" s="493"/>
      <c r="M357" s="493"/>
      <c r="N357" s="493"/>
    </row>
    <row r="358" spans="2:14" ht="22.35" customHeight="1">
      <c r="B358" s="67"/>
      <c r="C358" s="159"/>
      <c r="I358" s="6"/>
      <c r="J358" s="493"/>
      <c r="K358" s="493"/>
      <c r="L358" s="493"/>
      <c r="M358" s="493"/>
      <c r="N358" s="493"/>
    </row>
    <row r="359" spans="2:14" ht="22.35" customHeight="1">
      <c r="B359" s="14"/>
      <c r="C359" s="172"/>
      <c r="I359" s="6"/>
      <c r="J359" s="493"/>
      <c r="K359" s="493"/>
      <c r="L359" s="493"/>
      <c r="M359" s="493"/>
      <c r="N359" s="493"/>
    </row>
    <row r="360" spans="2:14" ht="22.35" customHeight="1">
      <c r="B360" s="18" t="s">
        <v>112</v>
      </c>
      <c r="C360" s="19"/>
      <c r="D360" s="20"/>
      <c r="E360" s="20"/>
      <c r="F360" s="20"/>
      <c r="G360" s="21"/>
      <c r="H360" s="21"/>
      <c r="I360" s="6"/>
      <c r="J360" s="493"/>
      <c r="K360" s="493"/>
      <c r="L360" s="493"/>
      <c r="M360" s="493"/>
      <c r="N360" s="493"/>
    </row>
    <row r="361" spans="2:14" ht="22.35" customHeight="1">
      <c r="B361" s="30" t="s">
        <v>4</v>
      </c>
      <c r="C361" s="31" t="s">
        <v>5</v>
      </c>
      <c r="D361" s="30" t="s">
        <v>38</v>
      </c>
      <c r="E361" s="30" t="s">
        <v>39</v>
      </c>
      <c r="F361" s="30"/>
      <c r="G361" s="66" t="s">
        <v>113</v>
      </c>
      <c r="H361" s="66" t="s">
        <v>114</v>
      </c>
      <c r="I361" s="6"/>
      <c r="J361" s="493"/>
      <c r="K361" s="493"/>
      <c r="L361" s="493"/>
      <c r="M361" s="493"/>
      <c r="N361" s="493"/>
    </row>
    <row r="362" spans="2:14" ht="22.35" customHeight="1">
      <c r="B362" s="668"/>
      <c r="C362" s="36" t="s">
        <v>188</v>
      </c>
      <c r="D362" s="37"/>
      <c r="E362" s="161" t="s">
        <v>12</v>
      </c>
      <c r="G362" s="121">
        <v>34.331930967761927</v>
      </c>
      <c r="H362" s="68">
        <f>G362*$H$60</f>
        <v>1701.1471794526035</v>
      </c>
      <c r="I362" s="6"/>
      <c r="J362" s="493"/>
      <c r="K362" s="493"/>
      <c r="L362" s="493"/>
      <c r="M362" s="493"/>
      <c r="N362" s="493"/>
    </row>
    <row r="363" spans="2:14" ht="22.35" customHeight="1">
      <c r="B363" s="657"/>
      <c r="C363" s="37" t="s">
        <v>117</v>
      </c>
      <c r="D363" s="37"/>
      <c r="E363" s="161" t="s">
        <v>19</v>
      </c>
      <c r="F363" s="161"/>
      <c r="G363" s="121">
        <v>28.373496667571839</v>
      </c>
      <c r="H363" s="68">
        <f>G363*$H$60</f>
        <v>1405.9067598781846</v>
      </c>
      <c r="I363" s="6"/>
      <c r="J363" s="493"/>
      <c r="K363" s="493"/>
      <c r="L363" s="493"/>
      <c r="M363" s="493"/>
      <c r="N363" s="493"/>
    </row>
    <row r="364" spans="2:14" ht="22.35" customHeight="1">
      <c r="B364" s="657"/>
      <c r="C364" s="37" t="s">
        <v>190</v>
      </c>
      <c r="D364" s="37"/>
      <c r="E364" s="237"/>
      <c r="F364" s="237"/>
      <c r="G364" s="237"/>
      <c r="H364" s="237" t="s">
        <v>189</v>
      </c>
      <c r="I364" s="6"/>
      <c r="J364" s="493"/>
      <c r="K364" s="493"/>
      <c r="L364" s="493"/>
      <c r="M364" s="493"/>
      <c r="N364" s="493"/>
    </row>
    <row r="365" spans="2:14" ht="22.35" customHeight="1">
      <c r="B365" s="689"/>
      <c r="C365" s="70"/>
      <c r="D365" s="70"/>
      <c r="E365" s="173"/>
      <c r="F365" s="173"/>
      <c r="G365" s="174"/>
      <c r="H365" s="175"/>
      <c r="I365" s="6"/>
      <c r="J365" s="493"/>
      <c r="K365" s="493"/>
      <c r="L365" s="493"/>
      <c r="M365" s="493"/>
      <c r="N365" s="493"/>
    </row>
    <row r="366" spans="2:14" ht="22.35" customHeight="1">
      <c r="B366" s="668"/>
      <c r="C366" s="176" t="s">
        <v>191</v>
      </c>
      <c r="D366" s="177"/>
      <c r="E366" s="565" t="s">
        <v>12</v>
      </c>
      <c r="F366" s="565"/>
      <c r="G366" s="128">
        <v>27.465544774209533</v>
      </c>
      <c r="H366" s="129">
        <f>G366*$H$60</f>
        <v>1360.9177435620823</v>
      </c>
      <c r="I366" s="6"/>
      <c r="J366" s="493"/>
      <c r="K366" s="493"/>
      <c r="L366" s="493"/>
      <c r="M366" s="493"/>
      <c r="N366" s="493"/>
    </row>
    <row r="367" spans="2:14" ht="22.35" customHeight="1">
      <c r="B367" s="668"/>
      <c r="C367" s="167" t="s">
        <v>117</v>
      </c>
      <c r="D367" s="126"/>
      <c r="E367" s="163" t="s">
        <v>19</v>
      </c>
      <c r="F367" s="163"/>
      <c r="G367" s="128">
        <v>22.698797334057467</v>
      </c>
      <c r="H367" s="129">
        <f>G367*$H$60</f>
        <v>1124.7254079025474</v>
      </c>
      <c r="I367" s="6"/>
      <c r="J367" s="493"/>
      <c r="K367" s="493"/>
      <c r="L367" s="493"/>
      <c r="M367" s="493"/>
      <c r="N367" s="493"/>
    </row>
    <row r="368" spans="2:14" ht="22.35" customHeight="1">
      <c r="B368" s="668"/>
      <c r="C368" s="126" t="s">
        <v>193</v>
      </c>
      <c r="D368" s="126"/>
      <c r="E368" s="238"/>
      <c r="F368" s="238"/>
      <c r="G368" s="238"/>
      <c r="H368" s="238" t="s">
        <v>192</v>
      </c>
      <c r="I368" s="6"/>
      <c r="J368" s="493"/>
      <c r="K368" s="493"/>
      <c r="L368" s="493"/>
      <c r="M368" s="493"/>
      <c r="N368" s="493"/>
    </row>
    <row r="369" spans="2:14" ht="22.35" customHeight="1">
      <c r="B369" s="678"/>
      <c r="C369" s="168"/>
      <c r="D369" s="168"/>
      <c r="E369" s="169"/>
      <c r="F369" s="169"/>
      <c r="G369" s="170"/>
      <c r="H369" s="178"/>
      <c r="I369" s="6"/>
      <c r="J369" s="493"/>
      <c r="K369" s="493"/>
      <c r="L369" s="493"/>
      <c r="M369" s="493"/>
      <c r="N369" s="493"/>
    </row>
    <row r="370" spans="2:14" ht="22.35" customHeight="1">
      <c r="B370" s="656"/>
      <c r="C370" s="36" t="s">
        <v>1309</v>
      </c>
      <c r="D370" s="37"/>
      <c r="E370" s="16" t="s">
        <v>12</v>
      </c>
      <c r="G370" s="121">
        <v>27.740200221951628</v>
      </c>
      <c r="H370" s="68">
        <f>G370*$H$60</f>
        <v>1374.5269209977032</v>
      </c>
      <c r="I370" s="6"/>
      <c r="J370" s="493"/>
      <c r="K370" s="493"/>
      <c r="L370" s="493"/>
      <c r="M370" s="493"/>
      <c r="N370" s="493"/>
    </row>
    <row r="371" spans="2:14" ht="22.35" customHeight="1">
      <c r="B371" s="657"/>
      <c r="C371" s="35" t="s">
        <v>117</v>
      </c>
      <c r="D371" s="37"/>
      <c r="E371" s="161" t="s">
        <v>19</v>
      </c>
      <c r="F371" s="161"/>
      <c r="G371" s="121">
        <v>22.925785307398041</v>
      </c>
      <c r="H371" s="68">
        <f>G371*$H$60</f>
        <v>1135.9726619815729</v>
      </c>
      <c r="I371" s="6"/>
      <c r="J371" s="493"/>
      <c r="K371" s="493"/>
      <c r="L371" s="493"/>
      <c r="M371" s="493"/>
      <c r="N371" s="493"/>
    </row>
    <row r="372" spans="2:14" ht="22.35" customHeight="1">
      <c r="B372" s="657"/>
      <c r="C372" s="37" t="s">
        <v>193</v>
      </c>
      <c r="D372" s="37"/>
      <c r="E372" s="237"/>
      <c r="F372" s="237"/>
      <c r="G372" s="237"/>
      <c r="H372" s="237" t="s">
        <v>192</v>
      </c>
      <c r="I372" s="6"/>
      <c r="J372" s="493"/>
      <c r="K372" s="493"/>
      <c r="L372" s="493"/>
      <c r="M372" s="493"/>
      <c r="N372" s="493"/>
    </row>
    <row r="373" spans="2:14" ht="22.35" customHeight="1">
      <c r="B373" s="689"/>
      <c r="C373" s="70"/>
      <c r="D373" s="70"/>
      <c r="E373" s="173"/>
      <c r="F373" s="173"/>
      <c r="G373" s="174"/>
      <c r="H373" s="175"/>
      <c r="I373" s="6"/>
      <c r="J373" s="493"/>
      <c r="K373" s="493"/>
      <c r="L373" s="493"/>
      <c r="M373" s="493"/>
      <c r="N373" s="493"/>
    </row>
    <row r="374" spans="2:14" ht="22.35" customHeight="1">
      <c r="B374" s="656"/>
      <c r="C374" s="125" t="s">
        <v>194</v>
      </c>
      <c r="D374" s="126"/>
      <c r="E374" s="565" t="s">
        <v>12</v>
      </c>
      <c r="F374" s="565"/>
      <c r="G374" s="128">
        <v>18.726507800597417</v>
      </c>
      <c r="H374" s="129">
        <f>G374*$H$60</f>
        <v>927.89846151960194</v>
      </c>
      <c r="I374" s="6"/>
      <c r="J374" s="493"/>
      <c r="K374" s="493"/>
      <c r="L374" s="493"/>
      <c r="M374" s="493"/>
      <c r="N374" s="493"/>
    </row>
    <row r="375" spans="2:14" ht="22.35" customHeight="1">
      <c r="B375" s="657"/>
      <c r="C375" s="126" t="s">
        <v>117</v>
      </c>
      <c r="D375" s="126"/>
      <c r="E375" s="163" t="s">
        <v>19</v>
      </c>
      <c r="F375" s="163"/>
      <c r="G375" s="128">
        <v>15.476452727766459</v>
      </c>
      <c r="H375" s="129">
        <f>G375*$H$60</f>
        <v>766.85823266082798</v>
      </c>
      <c r="I375" s="6"/>
      <c r="J375" s="493"/>
      <c r="K375" s="493"/>
      <c r="L375" s="493"/>
      <c r="M375" s="493"/>
      <c r="N375" s="493"/>
    </row>
    <row r="376" spans="2:14" ht="22.35" customHeight="1">
      <c r="B376" s="657"/>
      <c r="C376" s="126" t="s">
        <v>193</v>
      </c>
      <c r="D376" s="126"/>
      <c r="E376" s="238"/>
      <c r="F376" s="238"/>
      <c r="G376" s="238"/>
      <c r="H376" s="238" t="s">
        <v>192</v>
      </c>
      <c r="I376" s="6"/>
      <c r="J376" s="493"/>
      <c r="K376" s="493"/>
      <c r="L376" s="493"/>
      <c r="M376" s="493"/>
      <c r="N376" s="493"/>
    </row>
    <row r="377" spans="2:14" ht="22.35" customHeight="1">
      <c r="B377" s="689"/>
      <c r="C377" s="168"/>
      <c r="D377" s="168"/>
      <c r="E377" s="169"/>
      <c r="F377" s="169"/>
      <c r="G377" s="170"/>
      <c r="H377" s="178"/>
      <c r="I377" s="6"/>
      <c r="J377" s="493"/>
      <c r="K377" s="493"/>
      <c r="L377" s="493"/>
      <c r="M377" s="493"/>
      <c r="N377" s="493"/>
    </row>
    <row r="378" spans="2:14" ht="22.35" customHeight="1">
      <c r="B378" s="663"/>
      <c r="C378" s="36" t="s">
        <v>128</v>
      </c>
      <c r="D378" s="37"/>
      <c r="E378" s="16" t="s">
        <v>12</v>
      </c>
      <c r="G378" s="121">
        <v>18.913772878603385</v>
      </c>
      <c r="H378" s="68">
        <f>G378*$H$60</f>
        <v>937.17744613479772</v>
      </c>
      <c r="I378" s="6"/>
      <c r="J378" s="493"/>
      <c r="K378" s="493"/>
      <c r="L378" s="493"/>
      <c r="M378" s="493"/>
      <c r="N378" s="493"/>
    </row>
    <row r="379" spans="2:14" ht="22.35" customHeight="1">
      <c r="B379" s="654"/>
      <c r="C379" s="72" t="s">
        <v>195</v>
      </c>
      <c r="D379" s="37"/>
      <c r="E379" s="161" t="s">
        <v>19</v>
      </c>
      <c r="F379" s="161"/>
      <c r="G379" s="121">
        <v>15.63121725504412</v>
      </c>
      <c r="H379" s="68">
        <f>G379*$H$60</f>
        <v>774.52681498743607</v>
      </c>
      <c r="I379" s="6"/>
      <c r="J379" s="493"/>
      <c r="K379" s="493"/>
      <c r="L379" s="493"/>
      <c r="M379" s="493"/>
      <c r="N379" s="493"/>
    </row>
    <row r="380" spans="2:14" ht="22.35" customHeight="1">
      <c r="B380" s="654"/>
      <c r="C380" s="37" t="s">
        <v>117</v>
      </c>
      <c r="D380" s="37"/>
      <c r="E380" s="161"/>
      <c r="F380" s="161"/>
      <c r="G380" s="121"/>
      <c r="H380" s="68"/>
      <c r="I380" s="6"/>
      <c r="J380" s="493"/>
      <c r="K380" s="493"/>
      <c r="L380" s="493"/>
      <c r="M380" s="493"/>
      <c r="N380" s="493"/>
    </row>
    <row r="381" spans="2:14" ht="22.35" customHeight="1">
      <c r="C381" s="15"/>
      <c r="I381" s="6"/>
      <c r="J381" s="493"/>
      <c r="K381" s="493"/>
      <c r="L381" s="493"/>
      <c r="M381" s="493"/>
      <c r="N381" s="493"/>
    </row>
    <row r="382" spans="2:14" ht="38.25" customHeight="1">
      <c r="B382" s="117" t="s">
        <v>196</v>
      </c>
      <c r="C382" s="15"/>
      <c r="I382" s="6"/>
      <c r="J382" s="493"/>
      <c r="K382" s="493"/>
      <c r="L382" s="493"/>
      <c r="M382" s="493"/>
      <c r="N382" s="493"/>
    </row>
    <row r="383" spans="2:14" ht="22.35" customHeight="1">
      <c r="B383" s="669" t="s">
        <v>111</v>
      </c>
      <c r="C383" s="669"/>
      <c r="D383" s="669"/>
      <c r="E383" s="669"/>
      <c r="F383" s="669"/>
      <c r="G383" s="669"/>
      <c r="H383" s="669"/>
      <c r="I383" s="6"/>
      <c r="J383" s="493"/>
      <c r="K383" s="493"/>
      <c r="L383" s="493"/>
      <c r="M383" s="493"/>
      <c r="N383" s="493"/>
    </row>
    <row r="384" spans="2:14" ht="22.35" customHeight="1">
      <c r="B384" s="67"/>
      <c r="C384" s="159"/>
      <c r="I384" s="6"/>
      <c r="J384" s="493"/>
      <c r="K384" s="493"/>
      <c r="L384" s="493"/>
      <c r="M384" s="493"/>
      <c r="N384" s="493"/>
    </row>
    <row r="385" spans="2:14" ht="22.35" customHeight="1">
      <c r="B385" s="14"/>
      <c r="C385" s="172"/>
      <c r="I385" s="6"/>
      <c r="J385" s="493"/>
      <c r="K385" s="493"/>
      <c r="L385" s="493"/>
      <c r="M385" s="493"/>
      <c r="N385" s="493"/>
    </row>
    <row r="386" spans="2:14" ht="22.35" customHeight="1">
      <c r="B386" s="18" t="s">
        <v>112</v>
      </c>
      <c r="C386" s="19"/>
      <c r="D386" s="20"/>
      <c r="E386" s="20"/>
      <c r="F386" s="20"/>
      <c r="G386" s="21"/>
      <c r="H386" s="21"/>
      <c r="I386" s="6"/>
      <c r="J386" s="493"/>
      <c r="K386" s="493"/>
      <c r="L386" s="493"/>
      <c r="M386" s="493"/>
      <c r="N386" s="493"/>
    </row>
    <row r="387" spans="2:14" ht="22.35" customHeight="1">
      <c r="B387" s="30" t="s">
        <v>4</v>
      </c>
      <c r="C387" s="31" t="s">
        <v>5</v>
      </c>
      <c r="D387" s="30" t="s">
        <v>38</v>
      </c>
      <c r="E387" s="30" t="s">
        <v>39</v>
      </c>
      <c r="F387" s="30"/>
      <c r="G387" s="66" t="s">
        <v>113</v>
      </c>
      <c r="H387" s="66" t="s">
        <v>114</v>
      </c>
      <c r="I387" s="6"/>
      <c r="J387" s="493"/>
      <c r="K387" s="493"/>
      <c r="L387" s="493"/>
      <c r="M387" s="493"/>
      <c r="N387" s="493"/>
    </row>
    <row r="388" spans="2:14" ht="22.35" customHeight="1">
      <c r="B388" s="668"/>
      <c r="C388" s="36" t="s">
        <v>197</v>
      </c>
      <c r="D388" s="37"/>
      <c r="E388" s="161" t="s">
        <v>12</v>
      </c>
      <c r="F388" s="161"/>
      <c r="G388" s="121">
        <v>19.486955912054402</v>
      </c>
      <c r="H388" s="68">
        <f>G388*$H$60</f>
        <v>965.57866544229557</v>
      </c>
      <c r="I388" s="6"/>
      <c r="J388" s="493"/>
      <c r="K388" s="493"/>
      <c r="L388" s="493"/>
      <c r="M388" s="493"/>
      <c r="N388" s="493"/>
    </row>
    <row r="389" spans="2:14" ht="22.35" customHeight="1">
      <c r="B389" s="657"/>
      <c r="C389" s="37" t="s">
        <v>117</v>
      </c>
      <c r="D389" s="37"/>
      <c r="E389" s="161" t="s">
        <v>19</v>
      </c>
      <c r="F389" s="161"/>
      <c r="G389" s="121">
        <v>18.205806561434908</v>
      </c>
      <c r="H389" s="68">
        <f t="shared" ref="H389:H395" si="28">G389*$H$60</f>
        <v>902.09771511909969</v>
      </c>
      <c r="I389" s="6"/>
      <c r="J389" s="493"/>
      <c r="K389" s="493"/>
      <c r="L389" s="493"/>
      <c r="M389" s="493"/>
      <c r="N389" s="493"/>
    </row>
    <row r="390" spans="2:14" ht="22.35" customHeight="1">
      <c r="B390" s="657"/>
      <c r="C390" s="37"/>
      <c r="D390" s="37"/>
      <c r="E390" s="161" t="s">
        <v>1364</v>
      </c>
      <c r="F390" s="161"/>
      <c r="G390" s="121">
        <v>16.866860999509271</v>
      </c>
      <c r="H390" s="68">
        <f t="shared" si="28"/>
        <v>835.75296252568432</v>
      </c>
      <c r="I390" s="6"/>
      <c r="J390" s="493"/>
      <c r="K390" s="493"/>
      <c r="L390" s="493"/>
      <c r="M390" s="493"/>
      <c r="N390" s="493"/>
    </row>
    <row r="391" spans="2:14" ht="22.35" customHeight="1">
      <c r="B391" s="689"/>
      <c r="C391" s="70"/>
      <c r="D391" s="70"/>
      <c r="E391" s="173" t="s">
        <v>26</v>
      </c>
      <c r="F391" s="173"/>
      <c r="G391" s="121">
        <v>15.556813543236705</v>
      </c>
      <c r="H391" s="68">
        <f t="shared" si="28"/>
        <v>770.84011106737876</v>
      </c>
      <c r="I391" s="6"/>
      <c r="J391" s="493"/>
      <c r="K391" s="493"/>
      <c r="L391" s="493"/>
      <c r="M391" s="493"/>
      <c r="N391" s="493"/>
    </row>
    <row r="392" spans="2:14" ht="22.35" customHeight="1">
      <c r="B392" s="656"/>
      <c r="C392" s="36" t="s">
        <v>1309</v>
      </c>
      <c r="D392" s="37"/>
      <c r="E392" s="161" t="s">
        <v>12</v>
      </c>
      <c r="F392" s="161"/>
      <c r="G392" s="121">
        <v>25.545925397315013</v>
      </c>
      <c r="H392" s="68">
        <f t="shared" si="28"/>
        <v>1265.8006034369589</v>
      </c>
      <c r="I392" s="6"/>
      <c r="J392" s="493"/>
      <c r="K392" s="493"/>
      <c r="L392" s="493"/>
      <c r="M392" s="493"/>
      <c r="N392" s="493"/>
    </row>
    <row r="393" spans="2:14" ht="22.35" customHeight="1">
      <c r="B393" s="657"/>
      <c r="C393" s="35" t="s">
        <v>117</v>
      </c>
      <c r="D393" s="37"/>
      <c r="E393" s="161" t="s">
        <v>19</v>
      </c>
      <c r="F393" s="161"/>
      <c r="G393" s="121">
        <v>24.948697880484875</v>
      </c>
      <c r="H393" s="68">
        <f t="shared" si="28"/>
        <v>1236.2079799780256</v>
      </c>
      <c r="I393" s="6"/>
      <c r="J393" s="493"/>
      <c r="K393" s="493"/>
      <c r="L393" s="493"/>
      <c r="M393" s="493"/>
      <c r="N393" s="493"/>
    </row>
    <row r="394" spans="2:14" ht="22.35" customHeight="1">
      <c r="B394" s="657"/>
      <c r="C394" s="37" t="s">
        <v>193</v>
      </c>
      <c r="D394" s="37"/>
      <c r="E394" s="161" t="s">
        <v>1364</v>
      </c>
      <c r="F394" s="161"/>
      <c r="G394" s="121">
        <v>23.417098280872096</v>
      </c>
      <c r="H394" s="68">
        <f t="shared" si="28"/>
        <v>1160.3172198172124</v>
      </c>
      <c r="I394" s="6"/>
      <c r="J394" s="493"/>
      <c r="K394" s="493"/>
      <c r="L394" s="493"/>
      <c r="M394" s="493"/>
      <c r="N394" s="493"/>
    </row>
    <row r="395" spans="2:14" ht="22.35" customHeight="1">
      <c r="B395" s="689"/>
      <c r="C395" s="70"/>
      <c r="D395" s="70"/>
      <c r="E395" s="173" t="s">
        <v>26</v>
      </c>
      <c r="F395" s="173"/>
      <c r="G395" s="121">
        <v>22.107050824599529</v>
      </c>
      <c r="H395" s="68">
        <f t="shared" si="28"/>
        <v>1095.4043683589066</v>
      </c>
      <c r="I395" s="6"/>
      <c r="J395" s="493"/>
      <c r="K395" s="493"/>
      <c r="L395" s="493"/>
      <c r="M395" s="493"/>
      <c r="N395" s="493"/>
    </row>
    <row r="396" spans="2:14" ht="22.35" customHeight="1">
      <c r="B396" s="14"/>
      <c r="C396" s="172"/>
      <c r="H396" s="160"/>
      <c r="I396" s="6"/>
      <c r="J396" s="493"/>
      <c r="K396" s="493"/>
      <c r="L396" s="493"/>
      <c r="M396" s="493"/>
      <c r="N396" s="493"/>
    </row>
    <row r="397" spans="2:14" ht="26.25" customHeight="1">
      <c r="B397" s="179" t="s">
        <v>198</v>
      </c>
      <c r="C397" s="19"/>
      <c r="D397" s="20"/>
      <c r="E397" s="20"/>
      <c r="F397" s="20"/>
      <c r="G397" s="21"/>
      <c r="H397" s="21"/>
      <c r="I397" s="6"/>
      <c r="J397" s="493"/>
      <c r="K397" s="493"/>
      <c r="L397" s="493"/>
      <c r="M397" s="493"/>
      <c r="N397" s="493"/>
    </row>
    <row r="398" spans="2:14" ht="22.35" customHeight="1">
      <c r="B398" s="30" t="s">
        <v>4</v>
      </c>
      <c r="C398" s="31" t="s">
        <v>5</v>
      </c>
      <c r="D398" s="180" t="s">
        <v>199</v>
      </c>
      <c r="E398" s="180" t="s">
        <v>38</v>
      </c>
      <c r="F398" s="30" t="s">
        <v>200</v>
      </c>
      <c r="G398" s="66" t="s">
        <v>201</v>
      </c>
      <c r="H398" s="66" t="s">
        <v>202</v>
      </c>
      <c r="I398" s="6"/>
      <c r="J398" s="493"/>
      <c r="K398" s="493"/>
      <c r="L398" s="493"/>
      <c r="M398" s="493"/>
      <c r="N398" s="493"/>
    </row>
    <row r="399" spans="2:14" ht="22.35" customHeight="1">
      <c r="B399" s="668"/>
      <c r="C399" s="36" t="s">
        <v>203</v>
      </c>
      <c r="D399" s="37" t="s">
        <v>204</v>
      </c>
      <c r="E399" s="316" t="s">
        <v>205</v>
      </c>
      <c r="F399" s="181" t="s">
        <v>206</v>
      </c>
      <c r="G399" s="121">
        <v>11.150043548846405</v>
      </c>
      <c r="H399" s="68">
        <f t="shared" ref="H399:H406" si="29">G399*$H$60</f>
        <v>552.48465784533937</v>
      </c>
      <c r="I399" s="6"/>
      <c r="J399" s="493"/>
      <c r="K399" s="493"/>
      <c r="L399" s="493"/>
      <c r="M399" s="493"/>
      <c r="N399" s="493"/>
    </row>
    <row r="400" spans="2:14" ht="22.35" customHeight="1">
      <c r="B400" s="668"/>
      <c r="D400" s="16" t="s">
        <v>204</v>
      </c>
      <c r="E400" s="316" t="s">
        <v>207</v>
      </c>
      <c r="F400" s="181" t="s">
        <v>206</v>
      </c>
      <c r="G400" s="121">
        <v>11.15</v>
      </c>
      <c r="H400" s="68">
        <f t="shared" si="29"/>
        <v>552.48249999999996</v>
      </c>
      <c r="I400" s="6"/>
      <c r="J400" s="493"/>
      <c r="K400" s="493"/>
      <c r="L400" s="493"/>
      <c r="M400" s="493"/>
      <c r="N400" s="493"/>
    </row>
    <row r="401" spans="2:14" ht="22.35" customHeight="1">
      <c r="B401" s="668"/>
      <c r="D401" s="16" t="s">
        <v>208</v>
      </c>
      <c r="E401" s="316" t="s">
        <v>209</v>
      </c>
      <c r="F401" s="181" t="s">
        <v>210</v>
      </c>
      <c r="G401" s="121">
        <v>6.42</v>
      </c>
      <c r="H401" s="68">
        <f t="shared" si="29"/>
        <v>318.11099999999999</v>
      </c>
      <c r="I401" s="6"/>
      <c r="J401" s="493"/>
      <c r="K401" s="493"/>
      <c r="L401" s="493"/>
      <c r="M401" s="493"/>
      <c r="N401" s="493"/>
    </row>
    <row r="402" spans="2:14" ht="22.35" customHeight="1">
      <c r="B402" s="678"/>
      <c r="C402" s="36"/>
      <c r="D402" s="37" t="s">
        <v>208</v>
      </c>
      <c r="E402" s="191" t="s">
        <v>211</v>
      </c>
      <c r="F402" s="181" t="s">
        <v>210</v>
      </c>
      <c r="G402" s="121">
        <v>8.2349127267143256</v>
      </c>
      <c r="H402" s="68">
        <f>G402*$H$60</f>
        <v>408.03992560869483</v>
      </c>
      <c r="I402" s="6"/>
      <c r="J402" s="493"/>
      <c r="K402" s="493"/>
      <c r="L402" s="493"/>
      <c r="M402" s="493"/>
      <c r="N402" s="493"/>
    </row>
    <row r="403" spans="2:14" ht="22.35" customHeight="1">
      <c r="B403" s="67"/>
      <c r="C403" s="36"/>
      <c r="D403" s="487"/>
      <c r="E403" s="488"/>
      <c r="F403" s="480"/>
      <c r="G403" s="481"/>
      <c r="H403" s="489"/>
      <c r="I403" s="6"/>
      <c r="J403" s="493"/>
      <c r="K403" s="493"/>
      <c r="L403" s="493"/>
      <c r="M403" s="493"/>
      <c r="N403" s="493"/>
    </row>
    <row r="404" spans="2:14" ht="22.35" customHeight="1">
      <c r="B404" s="67"/>
      <c r="C404" s="36"/>
      <c r="D404" s="37"/>
      <c r="E404" s="191"/>
      <c r="F404" s="181"/>
      <c r="G404" s="121"/>
      <c r="H404" s="68"/>
      <c r="I404" s="6"/>
      <c r="J404" s="493"/>
      <c r="K404" s="493"/>
      <c r="L404" s="493"/>
      <c r="M404" s="493"/>
      <c r="N404" s="493"/>
    </row>
    <row r="405" spans="2:14" ht="22.35" customHeight="1">
      <c r="B405" s="668"/>
      <c r="C405" s="125" t="s">
        <v>203</v>
      </c>
      <c r="D405" s="182" t="s">
        <v>212</v>
      </c>
      <c r="E405" s="317" t="s">
        <v>213</v>
      </c>
      <c r="F405" s="183" t="s">
        <v>206</v>
      </c>
      <c r="G405" s="128">
        <v>10.242658977290175</v>
      </c>
      <c r="H405" s="129">
        <f t="shared" si="29"/>
        <v>507.52375232472815</v>
      </c>
      <c r="I405" s="6"/>
      <c r="J405" s="493"/>
      <c r="K405" s="493"/>
      <c r="L405" s="493"/>
      <c r="M405" s="493"/>
      <c r="N405" s="493"/>
    </row>
    <row r="406" spans="2:14" ht="22.35" customHeight="1">
      <c r="B406" s="668"/>
      <c r="C406" s="125" t="s">
        <v>214</v>
      </c>
      <c r="D406" s="182" t="s">
        <v>215</v>
      </c>
      <c r="E406" s="317" t="s">
        <v>216</v>
      </c>
      <c r="F406" s="183" t="s">
        <v>206</v>
      </c>
      <c r="G406" s="128">
        <v>10.698015663123412</v>
      </c>
      <c r="H406" s="129">
        <f t="shared" si="29"/>
        <v>530.08667610776502</v>
      </c>
      <c r="I406" s="6"/>
      <c r="J406" s="493"/>
      <c r="K406" s="493"/>
      <c r="L406" s="493"/>
      <c r="M406" s="493"/>
      <c r="N406" s="493"/>
    </row>
    <row r="407" spans="2:14" ht="22.35" customHeight="1">
      <c r="B407" s="668"/>
      <c r="C407" s="125"/>
      <c r="D407" s="482"/>
      <c r="E407" s="483"/>
      <c r="F407" s="484"/>
      <c r="G407" s="485"/>
      <c r="H407" s="486"/>
      <c r="I407" s="6"/>
      <c r="J407" s="493"/>
      <c r="K407" s="493"/>
      <c r="L407" s="493"/>
      <c r="M407" s="493"/>
      <c r="N407" s="493"/>
    </row>
    <row r="408" spans="2:14" ht="22.35" customHeight="1">
      <c r="B408" s="678"/>
      <c r="C408" s="125"/>
      <c r="D408" s="182" t="s">
        <v>217</v>
      </c>
      <c r="E408" s="182" t="s">
        <v>218</v>
      </c>
      <c r="F408" s="183" t="s">
        <v>206</v>
      </c>
      <c r="G408" s="128">
        <v>10.620000000000001</v>
      </c>
      <c r="H408" s="129">
        <f t="shared" ref="H408:H409" si="30">G408*$H$60</f>
        <v>526.221</v>
      </c>
      <c r="I408" s="6"/>
      <c r="J408" s="493"/>
      <c r="K408" s="493"/>
      <c r="L408" s="493"/>
      <c r="M408" s="493"/>
      <c r="N408" s="493"/>
    </row>
    <row r="409" spans="2:14" ht="22.35" customHeight="1">
      <c r="B409" s="647"/>
      <c r="C409" s="160" t="s">
        <v>219</v>
      </c>
      <c r="D409" s="181" t="s">
        <v>215</v>
      </c>
      <c r="E409" s="450" t="s">
        <v>220</v>
      </c>
      <c r="F409" s="449" t="s">
        <v>206</v>
      </c>
      <c r="G409" s="121">
        <v>21.669163439062256</v>
      </c>
      <c r="H409" s="68">
        <f t="shared" si="30"/>
        <v>1073.7070484055348</v>
      </c>
      <c r="I409" s="6"/>
      <c r="J409" s="493"/>
      <c r="K409" s="493"/>
      <c r="L409" s="493"/>
      <c r="M409" s="493"/>
      <c r="N409" s="493"/>
    </row>
    <row r="410" spans="2:14" ht="22.35" customHeight="1">
      <c r="B410" s="648"/>
      <c r="C410" s="160" t="s">
        <v>219</v>
      </c>
      <c r="D410" s="181" t="s">
        <v>204</v>
      </c>
      <c r="E410" s="450" t="s">
        <v>221</v>
      </c>
      <c r="F410" s="449" t="s">
        <v>206</v>
      </c>
      <c r="G410" s="121">
        <v>21.754338070944733</v>
      </c>
      <c r="H410" s="68">
        <f>G410*$H$60</f>
        <v>1077.9274514153115</v>
      </c>
      <c r="I410" s="6"/>
      <c r="J410" s="493"/>
      <c r="K410" s="493"/>
      <c r="L410" s="493"/>
      <c r="M410" s="493"/>
      <c r="N410" s="493"/>
    </row>
    <row r="411" spans="2:14" ht="36.75" customHeight="1">
      <c r="B411" s="550"/>
      <c r="C411" s="552" t="s">
        <v>1272</v>
      </c>
      <c r="D411" s="181" t="s">
        <v>1273</v>
      </c>
      <c r="E411" s="450" t="s">
        <v>496</v>
      </c>
      <c r="F411" s="449" t="s">
        <v>206</v>
      </c>
      <c r="G411" s="121">
        <v>11.803365000000001</v>
      </c>
      <c r="H411" s="68">
        <v>464.10831180000002</v>
      </c>
      <c r="I411" s="6"/>
      <c r="J411" s="493"/>
      <c r="K411" s="493"/>
      <c r="L411" s="493"/>
      <c r="M411" s="493"/>
      <c r="N411" s="493"/>
    </row>
    <row r="412" spans="2:14" ht="22.35" customHeight="1">
      <c r="B412" s="551"/>
      <c r="C412" s="100"/>
      <c r="D412" s="100"/>
      <c r="E412" s="100"/>
      <c r="F412" s="100"/>
      <c r="G412" s="100"/>
      <c r="H412" s="100"/>
      <c r="I412" s="6"/>
      <c r="J412" s="493"/>
      <c r="K412" s="493"/>
      <c r="L412" s="493"/>
      <c r="M412" s="493"/>
      <c r="N412" s="493"/>
    </row>
    <row r="413" spans="2:14" ht="54" customHeight="1">
      <c r="B413" s="457"/>
      <c r="C413" s="36" t="s">
        <v>222</v>
      </c>
      <c r="D413" s="72"/>
      <c r="E413" s="161" t="s">
        <v>223</v>
      </c>
      <c r="F413" s="458" t="s">
        <v>224</v>
      </c>
      <c r="G413" s="121">
        <v>1.9964605003002005</v>
      </c>
      <c r="H413" s="68">
        <f>G413*$H$60</f>
        <v>98.924617789874929</v>
      </c>
      <c r="I413" s="6"/>
      <c r="J413" s="493"/>
      <c r="K413" s="493"/>
      <c r="L413" s="493"/>
      <c r="M413" s="493"/>
      <c r="N413" s="493"/>
    </row>
    <row r="414" spans="2:14" ht="22.35" customHeight="1">
      <c r="B414" s="668"/>
      <c r="C414" s="176" t="s">
        <v>225</v>
      </c>
      <c r="D414" s="177" t="s">
        <v>226</v>
      </c>
      <c r="E414" s="163" t="s">
        <v>227</v>
      </c>
      <c r="F414" s="475" t="s">
        <v>228</v>
      </c>
      <c r="G414" s="128">
        <v>0.30720403375200012</v>
      </c>
      <c r="H414" s="129">
        <f>G414*$H$60</f>
        <v>15.221959872411604</v>
      </c>
      <c r="I414" s="6"/>
      <c r="J414" s="493"/>
      <c r="K414" s="493"/>
      <c r="L414" s="493"/>
      <c r="M414" s="493"/>
      <c r="N414" s="493"/>
    </row>
    <row r="415" spans="2:14" ht="22.35" customHeight="1">
      <c r="B415" s="668"/>
      <c r="C415" s="474" t="s">
        <v>229</v>
      </c>
      <c r="D415" s="495"/>
      <c r="E415" s="163" t="s">
        <v>230</v>
      </c>
      <c r="F415" s="475" t="s">
        <v>231</v>
      </c>
      <c r="G415" s="128">
        <v>0.6784089078690001</v>
      </c>
      <c r="H415" s="129">
        <f>G415*$H$60</f>
        <v>33.615161384908951</v>
      </c>
      <c r="I415" s="6"/>
      <c r="J415" s="493"/>
      <c r="K415" s="493"/>
      <c r="L415" s="493"/>
      <c r="M415" s="493"/>
      <c r="N415" s="493"/>
    </row>
    <row r="416" spans="2:14" ht="22.35" customHeight="1">
      <c r="B416" s="67"/>
      <c r="C416" s="36" t="s">
        <v>232</v>
      </c>
      <c r="D416" s="37"/>
      <c r="E416" s="161"/>
      <c r="F416" s="161"/>
      <c r="G416" s="121"/>
      <c r="H416" s="135"/>
      <c r="I416" s="6"/>
      <c r="J416" s="493"/>
      <c r="K416" s="493"/>
      <c r="L416" s="493"/>
      <c r="M416" s="493"/>
      <c r="N416" s="493"/>
    </row>
    <row r="417" spans="2:14" ht="26.25" customHeight="1">
      <c r="B417" s="179" t="s">
        <v>233</v>
      </c>
      <c r="C417" s="187"/>
      <c r="D417" s="188"/>
      <c r="E417" s="188"/>
      <c r="F417" s="188"/>
      <c r="G417" s="189"/>
      <c r="H417" s="189"/>
      <c r="I417" s="6"/>
      <c r="J417" s="493"/>
      <c r="K417" s="493"/>
      <c r="L417" s="493"/>
      <c r="M417" s="493"/>
      <c r="N417" s="493"/>
    </row>
    <row r="418" spans="2:14" ht="22.35" customHeight="1">
      <c r="B418" s="30" t="s">
        <v>4</v>
      </c>
      <c r="C418" s="31" t="s">
        <v>5</v>
      </c>
      <c r="D418" s="30" t="s">
        <v>199</v>
      </c>
      <c r="E418" s="30" t="s">
        <v>38</v>
      </c>
      <c r="F418" s="30" t="s">
        <v>200</v>
      </c>
      <c r="G418" s="66" t="s">
        <v>201</v>
      </c>
      <c r="H418" s="66" t="s">
        <v>202</v>
      </c>
      <c r="I418" s="6"/>
      <c r="J418" s="493"/>
      <c r="K418" s="493"/>
      <c r="L418" s="493"/>
      <c r="M418" s="493"/>
      <c r="N418" s="493"/>
    </row>
    <row r="419" spans="2:14" ht="22.35" customHeight="1">
      <c r="B419" s="695"/>
      <c r="C419" s="524" t="s">
        <v>234</v>
      </c>
      <c r="D419" s="525"/>
      <c r="E419" s="526"/>
      <c r="F419" s="526"/>
      <c r="G419" s="527"/>
      <c r="H419" s="527"/>
      <c r="I419" s="6"/>
      <c r="J419" s="493"/>
      <c r="K419" s="493"/>
      <c r="L419" s="493"/>
      <c r="M419" s="493"/>
      <c r="N419" s="493"/>
    </row>
    <row r="420" spans="2:14" ht="22.35" customHeight="1">
      <c r="B420" s="696"/>
      <c r="C420" s="190" t="s">
        <v>235</v>
      </c>
      <c r="D420" s="368" t="s">
        <v>236</v>
      </c>
      <c r="E420" s="369"/>
      <c r="F420" s="369"/>
      <c r="G420" s="370">
        <v>7.9929000000000023</v>
      </c>
      <c r="H420" s="371">
        <f>G420*$H$60</f>
        <v>396.04819500000008</v>
      </c>
      <c r="I420" s="6"/>
      <c r="J420" s="493"/>
      <c r="K420" s="493"/>
      <c r="L420" s="493"/>
      <c r="M420" s="493"/>
      <c r="N420" s="493"/>
    </row>
    <row r="421" spans="2:14" ht="22.35" customHeight="1" thickBot="1">
      <c r="B421" s="697"/>
      <c r="C421" s="528"/>
      <c r="D421" s="529"/>
      <c r="E421" s="530"/>
      <c r="F421" s="530"/>
      <c r="G421" s="531"/>
      <c r="H421" s="532"/>
      <c r="I421" s="6"/>
      <c r="J421" s="493"/>
      <c r="K421" s="493"/>
      <c r="L421" s="493"/>
      <c r="M421" s="493"/>
      <c r="N421" s="493"/>
    </row>
    <row r="422" spans="2:14" ht="22.35" customHeight="1">
      <c r="B422" s="450"/>
      <c r="C422" s="190"/>
      <c r="D422" s="368"/>
      <c r="E422" s="369"/>
      <c r="F422" s="369"/>
      <c r="G422" s="370"/>
      <c r="H422" s="371"/>
      <c r="I422" s="6"/>
      <c r="J422" s="493"/>
      <c r="K422" s="493"/>
      <c r="L422" s="493"/>
      <c r="M422" s="493"/>
      <c r="N422" s="493"/>
    </row>
    <row r="423" spans="2:14" ht="22.35" customHeight="1">
      <c r="B423" s="450"/>
      <c r="C423" s="190"/>
      <c r="D423" s="368"/>
      <c r="E423" s="369"/>
      <c r="F423" s="369"/>
      <c r="G423" s="370"/>
      <c r="H423" s="371"/>
      <c r="I423" s="6"/>
      <c r="J423" s="493"/>
      <c r="K423" s="493"/>
      <c r="L423" s="493"/>
      <c r="M423" s="493"/>
      <c r="N423" s="493"/>
    </row>
    <row r="424" spans="2:14" ht="44.65" customHeight="1">
      <c r="B424" s="117" t="s">
        <v>238</v>
      </c>
      <c r="C424" s="15"/>
      <c r="I424" s="6"/>
      <c r="J424" s="493"/>
      <c r="K424" s="493"/>
      <c r="L424" s="493"/>
      <c r="M424" s="493"/>
      <c r="N424" s="493"/>
    </row>
    <row r="425" spans="2:14" ht="22.35" customHeight="1">
      <c r="B425" s="14"/>
      <c r="C425" s="172"/>
      <c r="H425" s="160"/>
      <c r="I425" s="6"/>
      <c r="J425" s="493"/>
      <c r="K425" s="493"/>
      <c r="L425" s="493"/>
      <c r="M425" s="493"/>
      <c r="N425" s="493"/>
    </row>
    <row r="426" spans="2:14" ht="22.35" customHeight="1">
      <c r="B426" s="14"/>
      <c r="C426" s="172"/>
      <c r="I426" s="6"/>
      <c r="J426" s="493"/>
      <c r="K426" s="493"/>
      <c r="L426" s="493"/>
      <c r="M426" s="493"/>
      <c r="N426" s="493"/>
    </row>
    <row r="427" spans="2:14" ht="22.35" customHeight="1">
      <c r="B427" s="18" t="s">
        <v>239</v>
      </c>
      <c r="C427" s="19"/>
      <c r="D427" s="20"/>
      <c r="E427" s="20"/>
      <c r="F427" s="20"/>
      <c r="G427" s="21"/>
      <c r="H427" s="21"/>
      <c r="I427" s="6"/>
      <c r="J427" s="493"/>
      <c r="K427" s="493"/>
      <c r="L427" s="493"/>
      <c r="M427" s="493"/>
      <c r="N427" s="493"/>
    </row>
    <row r="428" spans="2:14" ht="22.35" customHeight="1">
      <c r="B428" s="30" t="s">
        <v>4</v>
      </c>
      <c r="C428" s="31" t="s">
        <v>5</v>
      </c>
      <c r="D428" s="30" t="s">
        <v>38</v>
      </c>
      <c r="E428" s="30" t="s">
        <v>240</v>
      </c>
      <c r="F428" s="30"/>
      <c r="G428" s="66" t="s">
        <v>113</v>
      </c>
      <c r="H428" s="66" t="s">
        <v>114</v>
      </c>
      <c r="I428" s="6"/>
      <c r="J428" s="493"/>
      <c r="K428" s="493"/>
      <c r="L428" s="493"/>
      <c r="M428" s="493"/>
      <c r="N428" s="493"/>
    </row>
    <row r="429" spans="2:14" ht="22.35" customHeight="1">
      <c r="B429" s="668"/>
      <c r="C429" s="36" t="s">
        <v>241</v>
      </c>
      <c r="D429" s="37" t="s">
        <v>242</v>
      </c>
      <c r="E429" s="161" t="s">
        <v>243</v>
      </c>
      <c r="F429" s="161"/>
      <c r="G429" s="121">
        <v>43.33527792000001</v>
      </c>
      <c r="H429" s="39">
        <f>G429*$H$60</f>
        <v>2147.2630209360004</v>
      </c>
      <c r="I429" s="6"/>
      <c r="J429" s="493"/>
      <c r="K429" s="493"/>
      <c r="L429" s="493"/>
      <c r="M429" s="493"/>
      <c r="N429" s="493"/>
    </row>
    <row r="430" spans="2:14" ht="22.35" customHeight="1">
      <c r="B430" s="657"/>
      <c r="C430" s="192" t="s">
        <v>244</v>
      </c>
      <c r="D430" s="37"/>
      <c r="E430" s="161"/>
      <c r="F430" s="161"/>
      <c r="G430" s="121"/>
      <c r="H430" s="71"/>
      <c r="I430" s="6"/>
      <c r="J430" s="493"/>
      <c r="K430" s="493"/>
      <c r="L430" s="493"/>
      <c r="M430" s="493"/>
      <c r="N430" s="493"/>
    </row>
    <row r="431" spans="2:14" ht="22.35" customHeight="1">
      <c r="B431" s="657"/>
      <c r="C431" s="193" t="s">
        <v>245</v>
      </c>
      <c r="D431" s="37"/>
      <c r="E431" s="161"/>
      <c r="F431" s="161"/>
      <c r="G431" s="121"/>
      <c r="H431" s="71"/>
      <c r="I431" s="6"/>
      <c r="J431" s="493"/>
      <c r="K431" s="493"/>
      <c r="L431" s="493"/>
      <c r="M431" s="493"/>
      <c r="N431" s="493"/>
    </row>
    <row r="432" spans="2:14" ht="22.35" customHeight="1">
      <c r="B432" s="689"/>
      <c r="C432" s="194" t="s">
        <v>246</v>
      </c>
      <c r="D432" s="70"/>
      <c r="E432" s="173"/>
      <c r="F432" s="173"/>
      <c r="G432" s="174"/>
      <c r="H432" s="195"/>
      <c r="I432" s="6"/>
      <c r="J432" s="493"/>
      <c r="K432" s="493"/>
      <c r="L432" s="493"/>
      <c r="M432" s="493"/>
      <c r="N432" s="493"/>
    </row>
    <row r="433" spans="2:14" ht="22.35" customHeight="1">
      <c r="B433" s="656"/>
      <c r="C433" s="125" t="s">
        <v>247</v>
      </c>
      <c r="D433" s="126" t="s">
        <v>248</v>
      </c>
      <c r="E433" s="163" t="s">
        <v>249</v>
      </c>
      <c r="F433" s="163"/>
      <c r="G433" s="128">
        <v>107.66496510000002</v>
      </c>
      <c r="H433" s="196">
        <f>G433*$H$60</f>
        <v>5334.7990207050007</v>
      </c>
      <c r="I433" s="6"/>
      <c r="J433" s="493"/>
      <c r="K433" s="493"/>
      <c r="L433" s="493"/>
      <c r="M433" s="493"/>
      <c r="N433" s="493"/>
    </row>
    <row r="434" spans="2:14" ht="22.35" customHeight="1">
      <c r="B434" s="657"/>
      <c r="C434" s="197" t="s">
        <v>245</v>
      </c>
      <c r="D434" s="126"/>
      <c r="E434" s="163"/>
      <c r="F434" s="163"/>
      <c r="G434" s="128"/>
      <c r="H434" s="198"/>
      <c r="I434" s="6"/>
      <c r="J434" s="493"/>
      <c r="K434" s="493"/>
      <c r="L434" s="493"/>
      <c r="M434" s="493"/>
      <c r="N434" s="493"/>
    </row>
    <row r="435" spans="2:14" ht="22.35" customHeight="1">
      <c r="B435" s="657"/>
      <c r="C435" s="197" t="s">
        <v>250</v>
      </c>
      <c r="D435" s="126"/>
      <c r="E435" s="163"/>
      <c r="F435" s="163"/>
      <c r="G435" s="128"/>
      <c r="H435" s="198"/>
      <c r="I435" s="6"/>
      <c r="J435" s="493"/>
      <c r="K435" s="493"/>
      <c r="L435" s="493"/>
      <c r="M435" s="493"/>
      <c r="N435" s="493"/>
    </row>
    <row r="436" spans="2:14" ht="22.35" customHeight="1">
      <c r="B436" s="689"/>
      <c r="C436" s="168"/>
      <c r="D436" s="168"/>
      <c r="E436" s="169"/>
      <c r="F436" s="169"/>
      <c r="G436" s="170"/>
      <c r="H436" s="199"/>
      <c r="I436" s="6"/>
      <c r="J436" s="493"/>
      <c r="K436" s="493"/>
      <c r="L436" s="493"/>
      <c r="M436" s="493"/>
      <c r="N436" s="493"/>
    </row>
    <row r="437" spans="2:14" ht="22.35" customHeight="1">
      <c r="B437" s="656"/>
      <c r="C437" s="36" t="s">
        <v>251</v>
      </c>
      <c r="D437" s="37" t="s">
        <v>252</v>
      </c>
      <c r="E437" s="161" t="s">
        <v>249</v>
      </c>
      <c r="F437" s="161"/>
      <c r="G437" s="121">
        <v>206.38115388000003</v>
      </c>
      <c r="H437" s="39">
        <f>G437*$H$60</f>
        <v>10226.186174754001</v>
      </c>
      <c r="I437" s="6"/>
      <c r="J437" s="493"/>
      <c r="K437" s="493"/>
      <c r="L437" s="493"/>
      <c r="M437" s="493"/>
      <c r="N437" s="493"/>
    </row>
    <row r="438" spans="2:14" ht="22.35" customHeight="1">
      <c r="B438" s="657"/>
      <c r="C438" s="193" t="s">
        <v>245</v>
      </c>
      <c r="D438" s="37"/>
      <c r="E438" s="161"/>
      <c r="F438" s="161"/>
      <c r="G438" s="121"/>
      <c r="H438" s="71"/>
      <c r="I438" s="6"/>
      <c r="J438" s="493"/>
      <c r="K438" s="493"/>
      <c r="L438" s="493"/>
      <c r="M438" s="493"/>
      <c r="N438" s="493"/>
    </row>
    <row r="439" spans="2:14" ht="22.35" customHeight="1">
      <c r="B439" s="657"/>
      <c r="C439" s="193" t="s">
        <v>250</v>
      </c>
      <c r="D439" s="37"/>
      <c r="E439" s="161"/>
      <c r="F439" s="161"/>
      <c r="G439" s="121"/>
      <c r="H439" s="71"/>
      <c r="I439" s="6"/>
      <c r="J439" s="493"/>
      <c r="K439" s="493"/>
      <c r="L439" s="493"/>
      <c r="M439" s="493"/>
      <c r="N439" s="493"/>
    </row>
    <row r="440" spans="2:14" ht="22.35" customHeight="1">
      <c r="B440" s="689"/>
      <c r="C440" s="70"/>
      <c r="D440" s="70"/>
      <c r="E440" s="173"/>
      <c r="F440" s="173"/>
      <c r="G440" s="174"/>
      <c r="H440" s="195"/>
      <c r="I440" s="6"/>
      <c r="J440" s="493"/>
      <c r="K440" s="493"/>
      <c r="L440" s="493"/>
      <c r="M440" s="493"/>
      <c r="N440" s="493"/>
    </row>
    <row r="441" spans="2:14" ht="22.35" customHeight="1">
      <c r="B441" s="678"/>
      <c r="C441" s="125" t="s">
        <v>253</v>
      </c>
      <c r="D441" s="126" t="s">
        <v>254</v>
      </c>
      <c r="E441" s="163" t="s">
        <v>255</v>
      </c>
      <c r="F441" s="163"/>
      <c r="G441" s="128">
        <v>51.237958859999999</v>
      </c>
      <c r="H441" s="196">
        <f>G441*$H$60</f>
        <v>2538.8408615129997</v>
      </c>
      <c r="I441" s="6"/>
      <c r="J441" s="493"/>
      <c r="K441" s="493"/>
      <c r="L441" s="493"/>
      <c r="M441" s="493"/>
      <c r="N441" s="493"/>
    </row>
    <row r="442" spans="2:14" ht="22.35" customHeight="1">
      <c r="B442" s="692"/>
      <c r="C442" s="125" t="s">
        <v>256</v>
      </c>
      <c r="D442" s="126" t="s">
        <v>257</v>
      </c>
      <c r="E442" s="163" t="s">
        <v>258</v>
      </c>
      <c r="F442" s="163"/>
      <c r="G442" s="128">
        <v>95.640046920000017</v>
      </c>
      <c r="H442" s="196">
        <f>G442*$H$60</f>
        <v>4738.9643248860002</v>
      </c>
      <c r="I442" s="6"/>
      <c r="J442" s="493"/>
      <c r="K442" s="493"/>
      <c r="L442" s="493"/>
      <c r="M442" s="493"/>
      <c r="N442" s="493"/>
    </row>
    <row r="443" spans="2:14" ht="22.35" customHeight="1">
      <c r="B443" s="692"/>
      <c r="C443" s="125" t="s">
        <v>259</v>
      </c>
      <c r="D443" s="126"/>
      <c r="E443" s="163"/>
      <c r="F443" s="163"/>
      <c r="G443" s="128"/>
      <c r="H443" s="198"/>
      <c r="I443" s="6"/>
      <c r="J443" s="493"/>
      <c r="K443" s="493"/>
      <c r="L443" s="493"/>
      <c r="M443" s="493"/>
      <c r="N443" s="493"/>
    </row>
    <row r="444" spans="2:14" ht="22.35" customHeight="1">
      <c r="B444" s="658"/>
      <c r="C444" s="126"/>
      <c r="D444" s="126"/>
      <c r="E444" s="163"/>
      <c r="F444" s="163"/>
      <c r="G444" s="128"/>
      <c r="H444" s="198"/>
      <c r="I444" s="6"/>
      <c r="J444" s="493"/>
      <c r="K444" s="493"/>
      <c r="L444" s="493"/>
      <c r="M444" s="493"/>
      <c r="N444" s="493"/>
    </row>
    <row r="445" spans="2:14" ht="22.35" customHeight="1">
      <c r="B445" s="656"/>
      <c r="C445" s="200" t="s">
        <v>260</v>
      </c>
      <c r="D445" s="201" t="s">
        <v>261</v>
      </c>
      <c r="E445" s="202" t="s">
        <v>262</v>
      </c>
      <c r="F445" s="202"/>
      <c r="G445" s="437">
        <v>32.884681500000006</v>
      </c>
      <c r="H445" s="39">
        <f>G445*$H$60</f>
        <v>1629.4359683250002</v>
      </c>
      <c r="I445" s="6"/>
      <c r="J445" s="493"/>
      <c r="K445" s="493"/>
      <c r="L445" s="493"/>
      <c r="M445" s="493"/>
      <c r="N445" s="493"/>
    </row>
    <row r="446" spans="2:14" ht="22.35" customHeight="1">
      <c r="B446" s="668"/>
      <c r="C446" s="37"/>
      <c r="D446" s="37"/>
      <c r="E446" s="161"/>
      <c r="F446" s="161"/>
      <c r="G446" s="121"/>
      <c r="H446" s="71"/>
      <c r="I446" s="6"/>
      <c r="J446" s="493"/>
      <c r="K446" s="493"/>
      <c r="L446" s="493"/>
      <c r="M446" s="493"/>
      <c r="N446" s="493"/>
    </row>
    <row r="447" spans="2:14" ht="22.35" customHeight="1">
      <c r="B447" s="668"/>
      <c r="C447" s="36"/>
      <c r="D447" s="37"/>
      <c r="E447" s="161"/>
      <c r="F447" s="161"/>
      <c r="G447" s="121"/>
      <c r="H447" s="71"/>
      <c r="I447" s="6"/>
      <c r="J447" s="493"/>
      <c r="K447" s="493"/>
      <c r="L447" s="493"/>
      <c r="M447" s="493"/>
      <c r="N447" s="493"/>
    </row>
    <row r="448" spans="2:14" ht="22.35" customHeight="1">
      <c r="B448" s="678"/>
      <c r="C448" s="203"/>
      <c r="D448" s="70"/>
      <c r="E448" s="173"/>
      <c r="F448" s="173"/>
      <c r="G448" s="174"/>
      <c r="H448" s="195"/>
      <c r="I448" s="6"/>
      <c r="J448" s="493"/>
      <c r="K448" s="493"/>
      <c r="L448" s="493"/>
      <c r="M448" s="493"/>
      <c r="N448" s="493"/>
    </row>
    <row r="449" spans="2:14" ht="22.35" customHeight="1">
      <c r="B449" s="161"/>
      <c r="C449" s="37"/>
      <c r="D449" s="37"/>
      <c r="E449" s="161"/>
      <c r="F449" s="161"/>
      <c r="G449" s="121"/>
      <c r="H449" s="135"/>
      <c r="I449" s="6"/>
      <c r="J449" s="493"/>
      <c r="K449" s="493"/>
      <c r="L449" s="493"/>
      <c r="M449" s="493"/>
      <c r="N449" s="493"/>
    </row>
    <row r="450" spans="2:14" ht="22.35" customHeight="1">
      <c r="B450" s="18" t="s">
        <v>263</v>
      </c>
      <c r="C450" s="19"/>
      <c r="D450" s="20"/>
      <c r="E450" s="20"/>
      <c r="F450" s="20"/>
      <c r="G450" s="21"/>
      <c r="H450" s="21"/>
      <c r="I450" s="6"/>
      <c r="J450" s="493"/>
      <c r="K450" s="493"/>
      <c r="L450" s="493"/>
      <c r="M450" s="493"/>
      <c r="N450" s="493"/>
    </row>
    <row r="451" spans="2:14" ht="22.35" customHeight="1">
      <c r="B451" s="30" t="s">
        <v>4</v>
      </c>
      <c r="C451" s="31" t="s">
        <v>5</v>
      </c>
      <c r="D451" s="30" t="s">
        <v>38</v>
      </c>
      <c r="E451" s="30" t="s">
        <v>264</v>
      </c>
      <c r="F451" s="30"/>
      <c r="G451" s="66" t="str">
        <f>G428</f>
        <v>Роздрібна ціна, євро/шт.</v>
      </c>
      <c r="H451" s="66" t="s">
        <v>114</v>
      </c>
      <c r="I451" s="6"/>
      <c r="J451" s="493"/>
      <c r="K451" s="493"/>
      <c r="L451" s="493"/>
      <c r="M451" s="493"/>
      <c r="N451" s="493"/>
    </row>
    <row r="452" spans="2:14" ht="22.35" customHeight="1">
      <c r="B452" s="668"/>
      <c r="C452" s="36" t="s">
        <v>265</v>
      </c>
      <c r="D452" s="37" t="s">
        <v>266</v>
      </c>
      <c r="E452" s="161" t="s">
        <v>237</v>
      </c>
      <c r="F452" s="161"/>
      <c r="G452" s="121">
        <v>43.128130320000011</v>
      </c>
      <c r="H452" s="39">
        <f>G452*$H$60</f>
        <v>2136.9988573560004</v>
      </c>
      <c r="I452" s="6"/>
      <c r="J452" s="493"/>
      <c r="K452" s="493"/>
      <c r="L452" s="493"/>
      <c r="M452" s="493"/>
      <c r="N452" s="493"/>
    </row>
    <row r="453" spans="2:14" ht="22.35" customHeight="1">
      <c r="B453" s="657"/>
      <c r="C453" s="204" t="s">
        <v>267</v>
      </c>
      <c r="D453" s="37"/>
      <c r="E453" s="161"/>
      <c r="F453" s="161"/>
      <c r="G453" s="121"/>
      <c r="H453" s="68"/>
      <c r="I453" s="6"/>
      <c r="J453" s="493"/>
      <c r="K453" s="493"/>
      <c r="L453" s="493"/>
      <c r="M453" s="493"/>
      <c r="N453" s="493"/>
    </row>
    <row r="454" spans="2:14" ht="22.35" customHeight="1">
      <c r="B454" s="657"/>
      <c r="C454" s="37" t="s">
        <v>268</v>
      </c>
      <c r="D454" s="37"/>
      <c r="E454" s="161"/>
      <c r="F454" s="161"/>
      <c r="G454" s="121"/>
      <c r="H454" s="68"/>
      <c r="I454" s="6"/>
      <c r="J454" s="493"/>
      <c r="K454" s="493"/>
      <c r="L454" s="493"/>
      <c r="M454" s="493"/>
      <c r="N454" s="493"/>
    </row>
    <row r="455" spans="2:14" ht="22.35" customHeight="1">
      <c r="B455" s="689"/>
      <c r="C455" s="70"/>
      <c r="D455" s="70"/>
      <c r="E455" s="173"/>
      <c r="F455" s="173"/>
      <c r="G455" s="174"/>
      <c r="H455" s="175"/>
      <c r="I455" s="6"/>
      <c r="J455" s="493"/>
      <c r="K455" s="493"/>
      <c r="L455" s="493"/>
      <c r="M455" s="493"/>
      <c r="N455" s="493"/>
    </row>
    <row r="456" spans="2:14" ht="22.35" customHeight="1">
      <c r="B456" s="668"/>
      <c r="C456" s="176" t="s">
        <v>269</v>
      </c>
      <c r="D456" s="177" t="s">
        <v>266</v>
      </c>
      <c r="E456" s="163" t="s">
        <v>237</v>
      </c>
      <c r="F456" s="163"/>
      <c r="G456" s="128">
        <v>43.128130320000011</v>
      </c>
      <c r="H456" s="196">
        <f>G456*$H$60</f>
        <v>2136.9988573560004</v>
      </c>
      <c r="I456" s="6"/>
      <c r="J456" s="493"/>
      <c r="K456" s="493"/>
      <c r="L456" s="493"/>
      <c r="M456" s="493"/>
      <c r="N456" s="493"/>
    </row>
    <row r="457" spans="2:14" ht="22.35" customHeight="1">
      <c r="B457" s="668"/>
      <c r="C457" s="167" t="s">
        <v>270</v>
      </c>
      <c r="D457" s="126"/>
      <c r="E457" s="163"/>
      <c r="F457" s="163"/>
      <c r="G457" s="128"/>
      <c r="H457" s="129"/>
      <c r="I457" s="6"/>
      <c r="J457" s="493"/>
      <c r="K457" s="493"/>
      <c r="L457" s="493"/>
      <c r="M457" s="493"/>
      <c r="N457" s="493"/>
    </row>
    <row r="458" spans="2:14" ht="22.35" customHeight="1">
      <c r="B458" s="668"/>
      <c r="C458" s="167" t="s">
        <v>271</v>
      </c>
      <c r="D458" s="126"/>
      <c r="E458" s="163"/>
      <c r="F458" s="163"/>
      <c r="G458" s="128"/>
      <c r="H458" s="129"/>
      <c r="I458" s="6"/>
      <c r="J458" s="493"/>
      <c r="K458" s="493"/>
      <c r="L458" s="493"/>
      <c r="M458" s="493"/>
      <c r="N458" s="493"/>
    </row>
    <row r="459" spans="2:14" ht="22.35" customHeight="1">
      <c r="B459" s="678"/>
      <c r="C459" s="185"/>
      <c r="D459" s="168"/>
      <c r="E459" s="169"/>
      <c r="F459" s="169"/>
      <c r="G459" s="170"/>
      <c r="H459" s="178"/>
      <c r="I459" s="6"/>
      <c r="J459" s="493"/>
      <c r="K459" s="493"/>
      <c r="L459" s="493"/>
      <c r="M459" s="493"/>
      <c r="N459" s="493"/>
    </row>
    <row r="460" spans="2:14" ht="22.35" customHeight="1">
      <c r="B460" s="668"/>
      <c r="C460" s="200" t="s">
        <v>269</v>
      </c>
      <c r="D460" s="201" t="s">
        <v>272</v>
      </c>
      <c r="E460" s="161" t="s">
        <v>237</v>
      </c>
      <c r="F460" s="161"/>
      <c r="G460" s="121">
        <v>141.81324695999999</v>
      </c>
      <c r="H460" s="39">
        <f>G460*$H$60</f>
        <v>7026.8463868679992</v>
      </c>
      <c r="I460" s="6"/>
      <c r="J460" s="493"/>
      <c r="K460" s="493"/>
      <c r="L460" s="493"/>
      <c r="M460" s="493"/>
      <c r="N460" s="493"/>
    </row>
    <row r="461" spans="2:14" ht="22.35" customHeight="1">
      <c r="B461" s="668"/>
      <c r="C461" s="35" t="s">
        <v>273</v>
      </c>
      <c r="D461" s="37"/>
      <c r="E461" s="161"/>
      <c r="F461" s="161"/>
      <c r="G461" s="121"/>
      <c r="H461" s="135"/>
      <c r="I461" s="6"/>
      <c r="J461" s="493"/>
      <c r="K461" s="493"/>
      <c r="L461" s="493"/>
      <c r="M461" s="493"/>
      <c r="N461" s="493"/>
    </row>
    <row r="462" spans="2:14" ht="22.35" customHeight="1">
      <c r="B462" s="668"/>
      <c r="C462" s="35"/>
      <c r="D462" s="37"/>
      <c r="E462" s="161"/>
      <c r="F462" s="161"/>
      <c r="G462" s="121"/>
      <c r="H462" s="135"/>
      <c r="I462" s="6"/>
      <c r="J462" s="493"/>
      <c r="K462" s="493"/>
      <c r="L462" s="493"/>
      <c r="M462" s="493"/>
      <c r="N462" s="493"/>
    </row>
    <row r="463" spans="2:14" ht="22.35" customHeight="1">
      <c r="B463" s="678"/>
      <c r="C463" s="203"/>
      <c r="D463" s="70"/>
      <c r="E463" s="173"/>
      <c r="F463" s="173"/>
      <c r="G463" s="174"/>
      <c r="H463" s="205"/>
      <c r="I463" s="6"/>
      <c r="J463" s="493"/>
      <c r="K463" s="493"/>
      <c r="L463" s="493"/>
      <c r="M463" s="493"/>
      <c r="N463" s="493"/>
    </row>
    <row r="464" spans="2:14" ht="22.35" customHeight="1">
      <c r="B464" s="161"/>
      <c r="C464" s="37"/>
      <c r="D464" s="37"/>
      <c r="E464" s="161"/>
      <c r="F464" s="161"/>
      <c r="G464" s="121"/>
      <c r="H464" s="135"/>
      <c r="I464" s="6"/>
      <c r="J464" s="493"/>
      <c r="K464" s="493"/>
      <c r="L464" s="493"/>
      <c r="M464" s="493"/>
      <c r="N464" s="493"/>
    </row>
    <row r="465" spans="2:14" ht="22.35" customHeight="1">
      <c r="B465" s="18" t="s">
        <v>274</v>
      </c>
      <c r="C465" s="19"/>
      <c r="D465" s="20"/>
      <c r="E465" s="20"/>
      <c r="F465" s="20"/>
      <c r="G465" s="21"/>
      <c r="H465" s="21"/>
      <c r="I465" s="6"/>
      <c r="J465" s="493"/>
      <c r="K465" s="493"/>
      <c r="L465" s="493"/>
      <c r="M465" s="493"/>
      <c r="N465" s="493"/>
    </row>
    <row r="466" spans="2:14" ht="22.35" customHeight="1">
      <c r="B466" s="30" t="s">
        <v>4</v>
      </c>
      <c r="C466" s="31" t="s">
        <v>5</v>
      </c>
      <c r="D466" s="30" t="s">
        <v>38</v>
      </c>
      <c r="E466" s="30" t="s">
        <v>264</v>
      </c>
      <c r="F466" s="30"/>
      <c r="G466" s="66" t="s">
        <v>113</v>
      </c>
      <c r="H466" s="66" t="s">
        <v>114</v>
      </c>
      <c r="I466" s="6"/>
      <c r="J466" s="493"/>
      <c r="K466" s="493"/>
      <c r="L466" s="493"/>
      <c r="M466" s="493"/>
      <c r="N466" s="493"/>
    </row>
    <row r="467" spans="2:14" ht="22.35" customHeight="1">
      <c r="B467" s="668"/>
      <c r="C467" s="36" t="s">
        <v>275</v>
      </c>
      <c r="D467" s="37" t="s">
        <v>276</v>
      </c>
      <c r="E467" s="161" t="s">
        <v>237</v>
      </c>
      <c r="F467" s="161"/>
      <c r="G467" s="121" t="s">
        <v>277</v>
      </c>
      <c r="H467" s="135"/>
      <c r="I467" s="6"/>
      <c r="J467" s="493"/>
      <c r="K467" s="493"/>
      <c r="L467" s="493"/>
      <c r="M467" s="493"/>
      <c r="N467" s="493"/>
    </row>
    <row r="468" spans="2:14" ht="22.35" customHeight="1">
      <c r="B468" s="657"/>
      <c r="C468" s="192" t="s">
        <v>267</v>
      </c>
      <c r="D468" s="37"/>
      <c r="E468" s="161"/>
      <c r="F468" s="161"/>
      <c r="G468" s="121"/>
      <c r="H468" s="135"/>
      <c r="I468" s="6"/>
      <c r="J468" s="493"/>
      <c r="K468" s="493"/>
      <c r="L468" s="493"/>
      <c r="M468" s="493"/>
      <c r="N468" s="493"/>
    </row>
    <row r="469" spans="2:14" ht="22.35" customHeight="1">
      <c r="B469" s="657"/>
      <c r="C469" s="37"/>
      <c r="D469" s="37"/>
      <c r="E469" s="161"/>
      <c r="F469" s="161"/>
      <c r="G469" s="121"/>
      <c r="H469" s="135"/>
      <c r="I469" s="6"/>
      <c r="J469" s="493"/>
      <c r="K469" s="493"/>
      <c r="L469" s="493"/>
      <c r="M469" s="493"/>
      <c r="N469" s="493"/>
    </row>
    <row r="470" spans="2:14" ht="22.35" customHeight="1">
      <c r="B470" s="689"/>
      <c r="C470" s="70"/>
      <c r="D470" s="70"/>
      <c r="E470" s="173"/>
      <c r="F470" s="173"/>
      <c r="G470" s="174"/>
      <c r="H470" s="205"/>
      <c r="I470" s="6"/>
      <c r="J470" s="493"/>
      <c r="K470" s="493"/>
      <c r="L470" s="493"/>
      <c r="M470" s="493"/>
      <c r="N470" s="493"/>
    </row>
    <row r="471" spans="2:14" ht="22.35" customHeight="1">
      <c r="B471" s="668"/>
      <c r="C471" s="176" t="s">
        <v>275</v>
      </c>
      <c r="D471" s="177" t="s">
        <v>276</v>
      </c>
      <c r="E471" s="163" t="s">
        <v>237</v>
      </c>
      <c r="F471" s="163"/>
      <c r="G471" s="128" t="s">
        <v>278</v>
      </c>
      <c r="H471" s="184"/>
      <c r="I471" s="6"/>
      <c r="J471" s="493"/>
      <c r="K471" s="493"/>
      <c r="L471" s="493"/>
      <c r="M471" s="493"/>
      <c r="N471" s="493"/>
    </row>
    <row r="472" spans="2:14" ht="22.35" customHeight="1">
      <c r="B472" s="668"/>
      <c r="C472" s="126" t="s">
        <v>279</v>
      </c>
      <c r="D472" s="126"/>
      <c r="E472" s="163"/>
      <c r="F472" s="163"/>
      <c r="G472" s="128"/>
      <c r="H472" s="184"/>
      <c r="I472" s="6"/>
      <c r="J472" s="493"/>
      <c r="K472" s="493"/>
      <c r="L472" s="493"/>
      <c r="M472" s="493"/>
      <c r="N472" s="493"/>
    </row>
    <row r="473" spans="2:14" ht="22.35" customHeight="1">
      <c r="B473" s="668"/>
      <c r="C473" s="126"/>
      <c r="D473" s="126"/>
      <c r="E473" s="163"/>
      <c r="F473" s="163"/>
      <c r="G473" s="128"/>
      <c r="H473" s="184"/>
      <c r="I473" s="6"/>
      <c r="J473" s="493"/>
      <c r="K473" s="493"/>
      <c r="L473" s="493"/>
      <c r="M473" s="493"/>
      <c r="N473" s="493"/>
    </row>
    <row r="474" spans="2:14" ht="22.35" customHeight="1">
      <c r="B474" s="678"/>
      <c r="C474" s="168"/>
      <c r="D474" s="168"/>
      <c r="E474" s="169"/>
      <c r="F474" s="169"/>
      <c r="G474" s="170"/>
      <c r="H474" s="186"/>
      <c r="I474" s="6"/>
      <c r="J474" s="493"/>
      <c r="K474" s="493"/>
      <c r="L474" s="493"/>
      <c r="M474" s="493"/>
      <c r="N474" s="493"/>
    </row>
    <row r="475" spans="2:14" ht="22.35" customHeight="1">
      <c r="B475" s="656"/>
      <c r="C475" s="36" t="s">
        <v>275</v>
      </c>
      <c r="D475" s="37" t="s">
        <v>276</v>
      </c>
      <c r="E475" s="161" t="s">
        <v>237</v>
      </c>
      <c r="F475" s="161"/>
      <c r="G475" s="121" t="s">
        <v>278</v>
      </c>
      <c r="H475" s="135"/>
      <c r="I475" s="6"/>
      <c r="J475" s="493"/>
      <c r="K475" s="493"/>
      <c r="L475" s="493"/>
      <c r="M475" s="493"/>
      <c r="N475" s="493"/>
    </row>
    <row r="476" spans="2:14" ht="22.35" customHeight="1">
      <c r="B476" s="657"/>
      <c r="C476" s="37" t="s">
        <v>280</v>
      </c>
      <c r="D476" s="37"/>
      <c r="E476" s="161"/>
      <c r="F476" s="161"/>
      <c r="G476" s="121"/>
      <c r="H476" s="135"/>
      <c r="I476" s="6"/>
      <c r="J476" s="493"/>
      <c r="K476" s="493"/>
      <c r="L476" s="493"/>
      <c r="M476" s="493"/>
      <c r="N476" s="493"/>
    </row>
    <row r="477" spans="2:14" ht="22.35" customHeight="1">
      <c r="B477" s="657"/>
      <c r="C477" s="37"/>
      <c r="D477" s="37"/>
      <c r="E477" s="161"/>
      <c r="F477" s="161"/>
      <c r="G477" s="121"/>
      <c r="H477" s="135"/>
      <c r="I477" s="6"/>
      <c r="J477" s="493"/>
      <c r="K477" s="493"/>
      <c r="L477" s="493"/>
      <c r="M477" s="493"/>
      <c r="N477" s="493"/>
    </row>
    <row r="478" spans="2:14" ht="22.35" customHeight="1">
      <c r="B478" s="689"/>
      <c r="C478" s="70"/>
      <c r="D478" s="70"/>
      <c r="E478" s="173"/>
      <c r="F478" s="173"/>
      <c r="G478" s="174"/>
      <c r="H478" s="205"/>
      <c r="I478" s="6"/>
      <c r="J478" s="493"/>
      <c r="K478" s="493"/>
      <c r="L478" s="493"/>
      <c r="M478" s="493"/>
      <c r="N478" s="493"/>
    </row>
    <row r="479" spans="2:14" ht="22.35" customHeight="1">
      <c r="B479" s="236" t="s">
        <v>281</v>
      </c>
      <c r="C479" s="37"/>
      <c r="D479" s="37"/>
      <c r="E479" s="161"/>
      <c r="F479" s="161"/>
      <c r="G479" s="121"/>
      <c r="H479" s="135"/>
      <c r="I479" s="6"/>
      <c r="J479" s="493"/>
      <c r="K479" s="493"/>
      <c r="L479" s="493"/>
      <c r="M479" s="493"/>
      <c r="N479" s="493"/>
    </row>
    <row r="480" spans="2:14" ht="22.35" customHeight="1">
      <c r="B480" s="171"/>
      <c r="C480" s="37"/>
      <c r="D480" s="37"/>
      <c r="E480" s="161"/>
      <c r="F480" s="161"/>
      <c r="G480" s="121"/>
      <c r="H480" s="135"/>
      <c r="I480" s="6"/>
      <c r="J480" s="493"/>
      <c r="K480" s="493"/>
      <c r="L480" s="493"/>
      <c r="M480" s="493"/>
      <c r="N480" s="493"/>
    </row>
    <row r="481" spans="2:15" ht="22.35" customHeight="1">
      <c r="B481" s="161"/>
      <c r="C481" s="37"/>
      <c r="D481" s="37"/>
      <c r="E481" s="161"/>
      <c r="F481" s="161"/>
      <c r="G481" s="121"/>
      <c r="H481" s="135"/>
      <c r="I481" s="6"/>
      <c r="J481" s="493"/>
      <c r="K481" s="493"/>
      <c r="L481" s="493"/>
      <c r="M481" s="493"/>
      <c r="N481" s="493"/>
    </row>
    <row r="482" spans="2:15" ht="44.65" customHeight="1">
      <c r="B482" s="117" t="s">
        <v>282</v>
      </c>
      <c r="C482" s="15"/>
      <c r="I482" s="6"/>
      <c r="J482" s="493"/>
      <c r="K482" s="493"/>
      <c r="L482" s="493"/>
      <c r="M482" s="493"/>
      <c r="N482" s="493"/>
    </row>
    <row r="483" spans="2:15" ht="22.35" customHeight="1">
      <c r="B483" s="206" t="s">
        <v>283</v>
      </c>
      <c r="C483" s="287" t="s">
        <v>64</v>
      </c>
      <c r="D483" s="207"/>
      <c r="E483" s="207"/>
      <c r="F483" s="207"/>
      <c r="G483" s="208"/>
      <c r="H483" s="160"/>
      <c r="I483" s="6"/>
      <c r="J483" s="493"/>
      <c r="K483" s="493"/>
      <c r="L483" s="493"/>
      <c r="M483" s="493"/>
      <c r="N483" s="493"/>
    </row>
    <row r="484" spans="2:15" ht="22.35" customHeight="1">
      <c r="B484" s="14"/>
      <c r="C484" s="172"/>
      <c r="I484" s="6"/>
      <c r="J484" s="493"/>
      <c r="K484" s="493"/>
      <c r="L484" s="493"/>
      <c r="M484" s="493"/>
      <c r="N484" s="493"/>
    </row>
    <row r="485" spans="2:15" ht="22.35" customHeight="1">
      <c r="B485" s="18" t="s">
        <v>282</v>
      </c>
      <c r="C485" s="19"/>
      <c r="D485" s="20"/>
      <c r="E485" s="20"/>
      <c r="F485" s="20"/>
      <c r="G485" s="21"/>
      <c r="H485" s="21"/>
      <c r="I485" s="6"/>
      <c r="J485" s="493"/>
      <c r="K485" s="493"/>
      <c r="L485" s="493"/>
      <c r="M485" s="493"/>
      <c r="N485" s="493"/>
    </row>
    <row r="486" spans="2:15" ht="22.35" customHeight="1">
      <c r="B486" s="30" t="s">
        <v>4</v>
      </c>
      <c r="C486" s="31" t="s">
        <v>5</v>
      </c>
      <c r="D486" s="30" t="s">
        <v>38</v>
      </c>
      <c r="E486" s="30" t="s">
        <v>39</v>
      </c>
      <c r="F486" s="30"/>
      <c r="G486" s="66" t="s">
        <v>40</v>
      </c>
      <c r="H486" s="66" t="s">
        <v>41</v>
      </c>
      <c r="I486" s="6"/>
      <c r="J486" s="493"/>
      <c r="K486" s="493"/>
      <c r="L486" s="493"/>
      <c r="M486" s="493"/>
      <c r="N486" s="493"/>
    </row>
    <row r="487" spans="2:15" ht="22.35" hidden="1" customHeight="1">
      <c r="B487" s="647"/>
      <c r="C487" s="477" t="s">
        <v>284</v>
      </c>
      <c r="D487" s="200"/>
      <c r="E487" s="67" t="s">
        <v>12</v>
      </c>
      <c r="F487" s="67"/>
      <c r="G487" s="437"/>
      <c r="H487" s="39">
        <f>G487*$H$60</f>
        <v>0</v>
      </c>
      <c r="I487" s="6"/>
      <c r="J487" s="493">
        <f t="shared" ref="J487:J493" si="31">G487*1.03</f>
        <v>0</v>
      </c>
      <c r="K487" s="493"/>
      <c r="L487" s="493"/>
      <c r="M487" s="493"/>
      <c r="N487" s="493"/>
      <c r="O487" s="4"/>
    </row>
    <row r="488" spans="2:15" ht="22.35" hidden="1" customHeight="1">
      <c r="B488" s="648"/>
      <c r="C488" s="478" t="s">
        <v>45</v>
      </c>
      <c r="D488" s="192" t="s">
        <v>285</v>
      </c>
      <c r="E488" s="67" t="s">
        <v>19</v>
      </c>
      <c r="F488" s="67"/>
      <c r="G488" s="121"/>
      <c r="H488" s="39">
        <f t="shared" ref="H488:H492" si="32">G488*$H$60</f>
        <v>0</v>
      </c>
      <c r="I488" s="6"/>
      <c r="J488" s="493">
        <f t="shared" si="31"/>
        <v>0</v>
      </c>
      <c r="K488" s="493"/>
      <c r="L488" s="493"/>
      <c r="M488" s="493"/>
      <c r="N488" s="493"/>
      <c r="O488" s="4"/>
    </row>
    <row r="489" spans="2:15" ht="22.35" hidden="1" customHeight="1">
      <c r="B489" s="648"/>
      <c r="C489" s="478" t="s">
        <v>46</v>
      </c>
      <c r="D489" s="37"/>
      <c r="E489" s="67" t="s">
        <v>1364</v>
      </c>
      <c r="F489" s="67"/>
      <c r="G489" s="121"/>
      <c r="H489" s="39">
        <f t="shared" si="32"/>
        <v>0</v>
      </c>
      <c r="I489" s="6"/>
      <c r="J489" s="493">
        <f t="shared" si="31"/>
        <v>0</v>
      </c>
      <c r="K489" s="493"/>
      <c r="L489" s="493"/>
      <c r="M489" s="493"/>
      <c r="N489" s="493"/>
      <c r="O489" s="4"/>
    </row>
    <row r="490" spans="2:15" ht="22.35" hidden="1" customHeight="1">
      <c r="B490" s="648"/>
      <c r="C490" s="478" t="s">
        <v>47</v>
      </c>
      <c r="D490" s="37"/>
      <c r="E490" s="67" t="s">
        <v>26</v>
      </c>
      <c r="F490" s="67"/>
      <c r="G490" s="121"/>
      <c r="H490" s="39">
        <f t="shared" si="32"/>
        <v>0</v>
      </c>
      <c r="I490" s="6"/>
      <c r="J490" s="493">
        <f t="shared" si="31"/>
        <v>0</v>
      </c>
      <c r="K490" s="493"/>
      <c r="L490" s="493"/>
      <c r="M490" s="493"/>
      <c r="N490" s="493"/>
      <c r="O490" s="4"/>
    </row>
    <row r="491" spans="2:15" ht="22.35" hidden="1" customHeight="1">
      <c r="B491" s="648"/>
      <c r="C491" s="478" t="s">
        <v>48</v>
      </c>
      <c r="D491" s="37"/>
      <c r="E491" s="67" t="s">
        <v>49</v>
      </c>
      <c r="F491" s="67"/>
      <c r="G491" s="121"/>
      <c r="H491" s="68">
        <f t="shared" si="32"/>
        <v>0</v>
      </c>
      <c r="I491" s="6"/>
      <c r="J491" s="493">
        <f t="shared" si="31"/>
        <v>0</v>
      </c>
      <c r="K491" s="493"/>
      <c r="L491" s="493"/>
      <c r="M491" s="493"/>
      <c r="N491" s="493"/>
      <c r="O491" s="4"/>
    </row>
    <row r="492" spans="2:15" ht="22.35" hidden="1" customHeight="1">
      <c r="B492" s="648"/>
      <c r="C492" s="478" t="s">
        <v>286</v>
      </c>
      <c r="D492" s="4"/>
      <c r="E492" s="67" t="s">
        <v>31</v>
      </c>
      <c r="F492" s="67"/>
      <c r="G492" s="121"/>
      <c r="H492" s="68">
        <f t="shared" si="32"/>
        <v>0</v>
      </c>
      <c r="I492" s="6"/>
      <c r="J492" s="493">
        <f t="shared" si="31"/>
        <v>0</v>
      </c>
      <c r="K492" s="493"/>
      <c r="L492" s="493"/>
      <c r="M492" s="493"/>
      <c r="N492" s="493"/>
      <c r="O492" s="4"/>
    </row>
    <row r="493" spans="2:15" ht="22.35" hidden="1" customHeight="1">
      <c r="B493" s="648"/>
      <c r="C493" s="36"/>
      <c r="D493" s="36"/>
      <c r="E493" s="67"/>
      <c r="F493" s="67"/>
      <c r="G493" s="121"/>
      <c r="H493" s="39"/>
      <c r="I493" s="6"/>
      <c r="J493" s="493">
        <f t="shared" si="31"/>
        <v>0</v>
      </c>
      <c r="K493" s="493"/>
      <c r="L493" s="493"/>
      <c r="M493" s="493"/>
      <c r="N493" s="493"/>
      <c r="O493" s="4"/>
    </row>
    <row r="494" spans="2:15" ht="22.35" customHeight="1">
      <c r="B494" s="648"/>
      <c r="C494" s="477" t="s">
        <v>287</v>
      </c>
      <c r="D494" s="200"/>
      <c r="E494" s="67" t="s">
        <v>12</v>
      </c>
      <c r="F494" s="67"/>
      <c r="G494" s="437">
        <v>19.184872411477425</v>
      </c>
      <c r="H494" s="39">
        <f>G494*$H$60</f>
        <v>950.61042798870631</v>
      </c>
      <c r="I494" s="6"/>
      <c r="J494" s="493"/>
      <c r="K494" s="493"/>
      <c r="L494" s="493"/>
      <c r="M494" s="493"/>
      <c r="N494" s="493"/>
      <c r="O494" s="4"/>
    </row>
    <row r="495" spans="2:15" ht="22.35" customHeight="1">
      <c r="B495" s="648"/>
      <c r="C495" s="478" t="s">
        <v>45</v>
      </c>
      <c r="D495" s="192" t="s">
        <v>288</v>
      </c>
      <c r="E495" s="67" t="s">
        <v>19</v>
      </c>
      <c r="F495" s="67"/>
      <c r="G495" s="121">
        <v>15.867321777259619</v>
      </c>
      <c r="H495" s="39">
        <f t="shared" ref="H495:H516" si="33">G495*$H$60</f>
        <v>786.22579406321404</v>
      </c>
      <c r="I495" s="6"/>
      <c r="J495" s="493"/>
      <c r="K495" s="493"/>
      <c r="L495" s="493"/>
      <c r="M495" s="493"/>
      <c r="N495" s="493"/>
      <c r="O495" s="4"/>
    </row>
    <row r="496" spans="2:15" ht="22.35" customHeight="1">
      <c r="B496" s="648"/>
      <c r="C496" s="478" t="s">
        <v>46</v>
      </c>
      <c r="D496" s="37" t="s">
        <v>289</v>
      </c>
      <c r="E496" s="67" t="s">
        <v>1364</v>
      </c>
      <c r="F496" s="67"/>
      <c r="G496" s="121">
        <v>14.898408131855774</v>
      </c>
      <c r="H496" s="39">
        <f t="shared" si="33"/>
        <v>738.21612293345356</v>
      </c>
      <c r="I496" s="6"/>
      <c r="J496" s="493"/>
      <c r="K496" s="493"/>
      <c r="L496" s="493"/>
      <c r="M496" s="493"/>
      <c r="N496" s="493"/>
      <c r="O496" s="4"/>
    </row>
    <row r="497" spans="2:15" ht="22.35" customHeight="1">
      <c r="B497" s="648"/>
      <c r="C497" s="478" t="s">
        <v>47</v>
      </c>
      <c r="D497" s="37"/>
      <c r="E497" s="67" t="s">
        <v>26</v>
      </c>
      <c r="F497" s="67"/>
      <c r="G497" s="121">
        <v>14.147286189794839</v>
      </c>
      <c r="H497" s="39">
        <f t="shared" si="33"/>
        <v>700.99803070433427</v>
      </c>
      <c r="I497" s="6"/>
      <c r="J497" s="493"/>
      <c r="K497" s="493"/>
      <c r="L497" s="493"/>
      <c r="M497" s="493"/>
      <c r="N497" s="493"/>
      <c r="O497" s="4"/>
    </row>
    <row r="498" spans="2:15" ht="22.35" customHeight="1">
      <c r="B498" s="648"/>
      <c r="C498" s="478" t="s">
        <v>1338</v>
      </c>
      <c r="D498" s="37"/>
      <c r="E498" s="67" t="s">
        <v>49</v>
      </c>
      <c r="F498" s="67"/>
      <c r="G498" s="121">
        <v>11.673434857313705</v>
      </c>
      <c r="H498" s="68">
        <f t="shared" si="33"/>
        <v>578.41869717989402</v>
      </c>
      <c r="I498" s="6"/>
      <c r="J498" s="493"/>
      <c r="K498" s="493"/>
      <c r="L498" s="493"/>
      <c r="M498" s="493"/>
      <c r="N498" s="493"/>
      <c r="O498" s="4"/>
    </row>
    <row r="499" spans="2:15" ht="22.35" customHeight="1">
      <c r="B499" s="648"/>
      <c r="C499" s="478" t="s">
        <v>286</v>
      </c>
      <c r="D499" s="4"/>
      <c r="E499" s="67" t="s">
        <v>31</v>
      </c>
      <c r="F499" s="67"/>
      <c r="G499" s="121">
        <v>10.686573460455779</v>
      </c>
      <c r="H499" s="68">
        <f t="shared" si="33"/>
        <v>529.51971496558383</v>
      </c>
      <c r="I499" s="6"/>
      <c r="J499" s="493"/>
      <c r="K499" s="493"/>
      <c r="L499" s="493"/>
      <c r="M499" s="493"/>
      <c r="N499" s="493"/>
      <c r="O499" s="4"/>
    </row>
    <row r="500" spans="2:15" ht="22.35" customHeight="1">
      <c r="B500" s="649"/>
      <c r="C500" s="133"/>
      <c r="D500" s="521"/>
      <c r="E500" s="123" t="s">
        <v>1333</v>
      </c>
      <c r="F500" s="123"/>
      <c r="G500" s="439">
        <v>7.9793452254618691</v>
      </c>
      <c r="H500" s="209">
        <f t="shared" si="33"/>
        <v>395.3765559216356</v>
      </c>
      <c r="I500" s="6"/>
      <c r="J500" s="493"/>
      <c r="K500" s="493"/>
      <c r="L500" s="493"/>
      <c r="M500" s="493"/>
      <c r="N500" s="493"/>
      <c r="O500" s="4"/>
    </row>
    <row r="501" spans="2:15" ht="22.35" customHeight="1">
      <c r="B501" s="647"/>
      <c r="C501" s="125" t="s">
        <v>290</v>
      </c>
      <c r="D501" s="125"/>
      <c r="E501" s="127" t="s">
        <v>12</v>
      </c>
      <c r="F501" s="127"/>
      <c r="G501" s="128">
        <v>19.518522366459639</v>
      </c>
      <c r="H501" s="196">
        <f t="shared" si="33"/>
        <v>967.14278325807504</v>
      </c>
      <c r="I501" s="6"/>
      <c r="J501" s="493"/>
      <c r="K501" s="493"/>
      <c r="L501" s="493"/>
      <c r="M501" s="493"/>
      <c r="N501" s="493"/>
      <c r="O501" s="4"/>
    </row>
    <row r="502" spans="2:15" ht="22.35" customHeight="1">
      <c r="B502" s="648"/>
      <c r="C502" s="126" t="s">
        <v>45</v>
      </c>
      <c r="D502" s="125" t="s">
        <v>291</v>
      </c>
      <c r="E502" s="127" t="s">
        <v>19</v>
      </c>
      <c r="F502" s="127"/>
      <c r="G502" s="128">
        <v>16.143275199472829</v>
      </c>
      <c r="H502" s="196">
        <f t="shared" si="33"/>
        <v>799.8992861338786</v>
      </c>
      <c r="I502" s="6"/>
      <c r="J502" s="493"/>
      <c r="K502" s="493"/>
      <c r="L502" s="493"/>
      <c r="M502" s="493"/>
      <c r="N502" s="493"/>
      <c r="O502" s="496"/>
    </row>
    <row r="503" spans="2:15" ht="22.35" customHeight="1">
      <c r="B503" s="648"/>
      <c r="C503" s="126" t="s">
        <v>46</v>
      </c>
      <c r="D503" s="125" t="s">
        <v>292</v>
      </c>
      <c r="E503" s="127" t="s">
        <v>1364</v>
      </c>
      <c r="F503" s="127"/>
      <c r="G503" s="128">
        <v>15.157510881975002</v>
      </c>
      <c r="H503" s="196">
        <f t="shared" si="33"/>
        <v>751.05466420186133</v>
      </c>
      <c r="I503" s="6"/>
      <c r="J503" s="493"/>
      <c r="K503" s="493"/>
      <c r="L503" s="493"/>
      <c r="M503" s="493"/>
      <c r="N503" s="493"/>
      <c r="O503" s="496"/>
    </row>
    <row r="504" spans="2:15" ht="22.35" customHeight="1">
      <c r="B504" s="648"/>
      <c r="C504" s="126" t="s">
        <v>47</v>
      </c>
      <c r="D504" s="125" t="s">
        <v>293</v>
      </c>
      <c r="E504" s="127" t="s">
        <v>26</v>
      </c>
      <c r="F504" s="127"/>
      <c r="G504" s="128">
        <v>14.393325949617358</v>
      </c>
      <c r="H504" s="196">
        <f t="shared" si="33"/>
        <v>713.18930080354005</v>
      </c>
      <c r="I504" s="6"/>
      <c r="J504" s="493"/>
      <c r="K504" s="493"/>
      <c r="L504" s="493"/>
      <c r="M504" s="493"/>
      <c r="N504" s="493"/>
      <c r="O504" s="496"/>
    </row>
    <row r="505" spans="2:15" ht="22.35" customHeight="1">
      <c r="B505" s="648"/>
      <c r="C505" s="126" t="s">
        <v>1338</v>
      </c>
      <c r="D505" s="125"/>
      <c r="E505" s="127" t="s">
        <v>49</v>
      </c>
      <c r="F505" s="127"/>
      <c r="G505" s="128">
        <v>11.876451115701773</v>
      </c>
      <c r="H505" s="129">
        <f t="shared" si="33"/>
        <v>588.47815278302278</v>
      </c>
      <c r="I505" s="6"/>
      <c r="J505" s="493"/>
      <c r="K505" s="493"/>
      <c r="L505" s="493"/>
      <c r="M505" s="493"/>
      <c r="N505" s="493"/>
      <c r="O505" s="4"/>
    </row>
    <row r="506" spans="2:15" ht="22.35" customHeight="1">
      <c r="B506" s="648"/>
      <c r="C506" s="126" t="s">
        <v>286</v>
      </c>
      <c r="D506" s="125"/>
      <c r="E506" s="127" t="s">
        <v>31</v>
      </c>
      <c r="F506" s="127"/>
      <c r="G506" s="128">
        <v>10.87242691194197</v>
      </c>
      <c r="H506" s="129">
        <f t="shared" si="33"/>
        <v>538.7287534867246</v>
      </c>
      <c r="I506" s="6"/>
      <c r="J506" s="493"/>
      <c r="K506" s="493"/>
      <c r="L506" s="493"/>
      <c r="M506" s="493"/>
      <c r="N506" s="493"/>
      <c r="O506" s="4"/>
    </row>
    <row r="507" spans="2:15" ht="22.35" customHeight="1">
      <c r="B507" s="648"/>
      <c r="C507" s="126"/>
      <c r="D507" s="125"/>
      <c r="E507" s="127" t="s">
        <v>1333</v>
      </c>
      <c r="F507" s="127"/>
      <c r="G507" s="128">
        <v>8.1284918651901279</v>
      </c>
      <c r="H507" s="129">
        <f t="shared" si="33"/>
        <v>402.76677192017081</v>
      </c>
      <c r="I507" s="6"/>
      <c r="J507" s="493"/>
      <c r="K507" s="493"/>
      <c r="L507" s="493"/>
      <c r="M507" s="493"/>
      <c r="N507" s="493"/>
      <c r="O507" s="4"/>
    </row>
    <row r="508" spans="2:15" ht="22.35" customHeight="1">
      <c r="B508" s="648"/>
      <c r="C508" s="554" t="s">
        <v>1276</v>
      </c>
      <c r="D508" s="555" t="s">
        <v>1233</v>
      </c>
      <c r="E508" s="131" t="s">
        <v>1228</v>
      </c>
      <c r="F508" s="556" t="s">
        <v>1231</v>
      </c>
      <c r="G508" s="440">
        <v>2.2660000000000005</v>
      </c>
      <c r="H508" s="522"/>
      <c r="I508" s="6"/>
      <c r="J508" s="493"/>
      <c r="K508" s="493"/>
      <c r="L508" s="493"/>
      <c r="M508" s="493"/>
      <c r="N508" s="493"/>
      <c r="O508" s="4"/>
    </row>
    <row r="509" spans="2:15" ht="22.35" customHeight="1">
      <c r="B509" s="647"/>
      <c r="C509" s="36" t="s">
        <v>294</v>
      </c>
      <c r="D509" s="36"/>
      <c r="E509" s="67" t="s">
        <v>12</v>
      </c>
      <c r="F509" s="67"/>
      <c r="G509" s="121">
        <v>20.31339431803492</v>
      </c>
      <c r="H509" s="39">
        <f t="shared" si="33"/>
        <v>1006.5286884586302</v>
      </c>
      <c r="I509" s="6"/>
      <c r="J509" s="493"/>
      <c r="K509" s="493"/>
      <c r="L509" s="493"/>
      <c r="M509" s="493"/>
      <c r="N509" s="493"/>
      <c r="O509" s="4"/>
    </row>
    <row r="510" spans="2:15" ht="22.35" customHeight="1">
      <c r="B510" s="648"/>
      <c r="C510" s="37" t="s">
        <v>45</v>
      </c>
      <c r="D510" s="36" t="s">
        <v>295</v>
      </c>
      <c r="E510" s="67" t="s">
        <v>19</v>
      </c>
      <c r="F510" s="67"/>
      <c r="G510" s="121">
        <v>16.800693646510187</v>
      </c>
      <c r="H510" s="39">
        <f t="shared" si="33"/>
        <v>832.4743701845797</v>
      </c>
      <c r="I510" s="6"/>
      <c r="J510" s="493"/>
      <c r="K510" s="493"/>
      <c r="L510" s="493"/>
      <c r="M510" s="493"/>
      <c r="N510" s="493"/>
      <c r="O510" s="4"/>
    </row>
    <row r="511" spans="2:15" ht="22.35" customHeight="1">
      <c r="B511" s="648"/>
      <c r="C511" s="37" t="s">
        <v>46</v>
      </c>
      <c r="D511" s="36" t="s">
        <v>296</v>
      </c>
      <c r="E511" s="67" t="s">
        <v>1364</v>
      </c>
      <c r="F511" s="67"/>
      <c r="G511" s="121">
        <v>15.774785080788464</v>
      </c>
      <c r="H511" s="39">
        <f t="shared" si="33"/>
        <v>781.64060075306827</v>
      </c>
      <c r="I511" s="6"/>
      <c r="J511" s="493"/>
      <c r="K511" s="493"/>
      <c r="L511" s="493"/>
      <c r="M511" s="493"/>
      <c r="N511" s="493"/>
      <c r="O511" s="4"/>
    </row>
    <row r="512" spans="2:15" ht="22.35" customHeight="1">
      <c r="B512" s="648"/>
      <c r="C512" s="37" t="s">
        <v>47</v>
      </c>
      <c r="D512" s="36" t="s">
        <v>297</v>
      </c>
      <c r="E512" s="67" t="s">
        <v>26</v>
      </c>
      <c r="F512" s="67"/>
      <c r="G512" s="121">
        <v>14.979479495076887</v>
      </c>
      <c r="H512" s="39">
        <f t="shared" si="33"/>
        <v>742.23320898105976</v>
      </c>
      <c r="I512" s="6"/>
      <c r="J512" s="493"/>
      <c r="K512" s="493"/>
      <c r="L512" s="493"/>
      <c r="M512" s="493"/>
      <c r="N512" s="493"/>
      <c r="O512" s="4"/>
    </row>
    <row r="513" spans="2:15" ht="22.35" customHeight="1">
      <c r="B513" s="648"/>
      <c r="C513" s="37" t="s">
        <v>1338</v>
      </c>
      <c r="D513" s="36" t="s">
        <v>298</v>
      </c>
      <c r="E513" s="67" t="s">
        <v>49</v>
      </c>
      <c r="F513" s="67"/>
      <c r="G513" s="121">
        <v>12.360107495979216</v>
      </c>
      <c r="H513" s="68">
        <f t="shared" si="33"/>
        <v>612.44332642577012</v>
      </c>
      <c r="I513" s="6"/>
      <c r="J513" s="493"/>
      <c r="K513" s="493"/>
      <c r="L513" s="493"/>
      <c r="M513" s="493"/>
      <c r="N513" s="493"/>
      <c r="O513" s="4"/>
    </row>
    <row r="514" spans="2:15" ht="22.35" customHeight="1">
      <c r="B514" s="648"/>
      <c r="C514" s="64" t="s">
        <v>286</v>
      </c>
      <c r="E514" s="67" t="s">
        <v>31</v>
      </c>
      <c r="F514" s="67"/>
      <c r="G514" s="121">
        <v>11.315195428717887</v>
      </c>
      <c r="H514" s="68">
        <f t="shared" si="33"/>
        <v>560.66793349297131</v>
      </c>
      <c r="I514" s="6"/>
      <c r="J514" s="493"/>
      <c r="K514" s="493"/>
      <c r="L514" s="493"/>
      <c r="M514" s="493"/>
      <c r="N514" s="493"/>
      <c r="O514" s="4"/>
    </row>
    <row r="515" spans="2:15" ht="22.35" customHeight="1">
      <c r="B515" s="648"/>
      <c r="E515" s="67" t="s">
        <v>1333</v>
      </c>
      <c r="F515" s="67"/>
      <c r="G515" s="121">
        <v>8.3522118247825148</v>
      </c>
      <c r="H515" s="68">
        <f t="shared" si="33"/>
        <v>413.8520959179736</v>
      </c>
      <c r="I515" s="6"/>
      <c r="J515" s="493"/>
      <c r="K515" s="493"/>
      <c r="L515" s="493"/>
      <c r="M515" s="493"/>
      <c r="N515" s="493"/>
      <c r="O515" s="4"/>
    </row>
    <row r="516" spans="2:15" ht="22.35" customHeight="1">
      <c r="B516" s="648"/>
      <c r="C516" s="557" t="s">
        <v>1276</v>
      </c>
      <c r="D516" s="558" t="s">
        <v>1233</v>
      </c>
      <c r="E516" s="123" t="s">
        <v>1228</v>
      </c>
      <c r="F516" s="559" t="s">
        <v>1231</v>
      </c>
      <c r="G516" s="439">
        <v>2.3689999999999998</v>
      </c>
      <c r="H516" s="630">
        <f t="shared" si="33"/>
        <v>117.38394999999998</v>
      </c>
      <c r="I516" s="6"/>
      <c r="J516" s="493"/>
      <c r="K516" s="493"/>
      <c r="L516" s="493"/>
      <c r="M516" s="493"/>
      <c r="N516" s="493"/>
      <c r="O516" s="4"/>
    </row>
    <row r="517" spans="2:15" ht="22.35" customHeight="1">
      <c r="B517" s="647"/>
      <c r="C517" s="125" t="s">
        <v>1263</v>
      </c>
      <c r="D517" s="125"/>
      <c r="E517" s="127" t="s">
        <v>12</v>
      </c>
      <c r="F517" s="127"/>
      <c r="G517" s="128">
        <v>23.369391693314512</v>
      </c>
      <c r="H517" s="196">
        <f t="shared" ref="H517:H524" si="34">G517*$H$60</f>
        <v>1157.953358403734</v>
      </c>
      <c r="I517" s="6"/>
      <c r="J517" s="493"/>
      <c r="K517" s="493"/>
      <c r="L517" s="493"/>
      <c r="M517" s="493"/>
      <c r="N517" s="493"/>
      <c r="O517" s="4"/>
    </row>
    <row r="518" spans="2:15" ht="22.35" customHeight="1">
      <c r="B518" s="648"/>
      <c r="C518" s="126" t="s">
        <v>1265</v>
      </c>
      <c r="D518" s="125" t="s">
        <v>1264</v>
      </c>
      <c r="E518" s="127" t="s">
        <v>19</v>
      </c>
      <c r="F518" s="127"/>
      <c r="G518" s="128">
        <v>19.328231628728535</v>
      </c>
      <c r="H518" s="196">
        <f t="shared" si="34"/>
        <v>957.7138772034989</v>
      </c>
      <c r="I518" s="6"/>
      <c r="J518" s="493"/>
      <c r="K518" s="493"/>
      <c r="L518" s="493"/>
      <c r="M518" s="493"/>
      <c r="N518" s="493"/>
      <c r="O518" s="4"/>
    </row>
    <row r="519" spans="2:15" ht="22.35" customHeight="1">
      <c r="B519" s="648"/>
      <c r="C519" s="126"/>
      <c r="D519" s="125"/>
      <c r="E519" s="127" t="s">
        <v>1364</v>
      </c>
      <c r="F519" s="127"/>
      <c r="G519" s="128">
        <v>18.147982836305314</v>
      </c>
      <c r="H519" s="196">
        <f t="shared" si="34"/>
        <v>899.2325495389282</v>
      </c>
      <c r="I519" s="6"/>
      <c r="J519" s="493"/>
      <c r="K519" s="493"/>
      <c r="L519" s="493"/>
      <c r="M519" s="493"/>
      <c r="N519" s="493"/>
      <c r="O519" s="4"/>
    </row>
    <row r="520" spans="2:15" ht="22.35" customHeight="1">
      <c r="B520" s="648"/>
      <c r="C520" s="126"/>
      <c r="D520" s="125"/>
      <c r="E520" s="127" t="s">
        <v>26</v>
      </c>
      <c r="F520" s="127"/>
      <c r="G520" s="128">
        <v>17.233029507610581</v>
      </c>
      <c r="H520" s="196">
        <f t="shared" si="34"/>
        <v>853.8966121021042</v>
      </c>
      <c r="I520" s="493"/>
      <c r="J520" s="493"/>
      <c r="K520" s="493"/>
      <c r="L520" s="493"/>
      <c r="M520" s="493"/>
      <c r="N520" s="493"/>
      <c r="O520" s="4"/>
    </row>
    <row r="521" spans="2:15" ht="22.35" customHeight="1">
      <c r="B521" s="648"/>
      <c r="C521" s="126" t="s">
        <v>1338</v>
      </c>
      <c r="D521" s="125"/>
      <c r="E521" s="127" t="s">
        <v>49</v>
      </c>
      <c r="F521" s="127"/>
      <c r="G521" s="128">
        <v>14.219592694489371</v>
      </c>
      <c r="H521" s="196">
        <f t="shared" si="34"/>
        <v>704.58081801194828</v>
      </c>
      <c r="I521" s="493"/>
      <c r="J521" s="493"/>
      <c r="K521" s="493"/>
      <c r="L521" s="493"/>
      <c r="M521" s="493"/>
      <c r="N521" s="493"/>
      <c r="O521" s="4"/>
    </row>
    <row r="522" spans="2:15" ht="22.35" customHeight="1">
      <c r="B522" s="648"/>
      <c r="C522" s="126" t="s">
        <v>286</v>
      </c>
      <c r="D522" s="125"/>
      <c r="E522" s="127" t="s">
        <v>31</v>
      </c>
      <c r="F522" s="127"/>
      <c r="G522" s="128">
        <v>13.017481466666597</v>
      </c>
      <c r="H522" s="196">
        <f t="shared" si="34"/>
        <v>645.01620667332986</v>
      </c>
      <c r="I522" s="493"/>
      <c r="J522" s="493"/>
      <c r="K522" s="493"/>
      <c r="L522" s="493"/>
      <c r="M522" s="493"/>
      <c r="N522" s="493"/>
      <c r="O522" s="4"/>
    </row>
    <row r="523" spans="2:15" ht="22.35" customHeight="1">
      <c r="B523" s="648"/>
      <c r="C523" s="126"/>
      <c r="D523" s="125"/>
      <c r="E523" s="127" t="s">
        <v>1333</v>
      </c>
      <c r="F523" s="127"/>
      <c r="G523" s="128">
        <v>9.7321870327627789</v>
      </c>
      <c r="H523" s="196">
        <f t="shared" si="34"/>
        <v>482.22986747339564</v>
      </c>
      <c r="I523" s="493"/>
      <c r="J523" s="493"/>
      <c r="K523" s="493"/>
      <c r="L523" s="493"/>
      <c r="M523" s="493"/>
      <c r="N523" s="493"/>
      <c r="O523" s="4"/>
    </row>
    <row r="524" spans="2:15" ht="22.35" customHeight="1">
      <c r="B524" s="648"/>
      <c r="C524" s="554" t="s">
        <v>1276</v>
      </c>
      <c r="D524" s="622" t="s">
        <v>1233</v>
      </c>
      <c r="E524" s="131" t="s">
        <v>1228</v>
      </c>
      <c r="F524" s="556" t="s">
        <v>1231</v>
      </c>
      <c r="G524" s="128">
        <v>2.725398230088496</v>
      </c>
      <c r="H524" s="629">
        <f t="shared" si="34"/>
        <v>135.04348230088496</v>
      </c>
      <c r="I524" s="6"/>
      <c r="J524" s="493"/>
      <c r="K524" s="493"/>
      <c r="L524" s="493"/>
      <c r="M524" s="493"/>
      <c r="N524" s="493"/>
      <c r="O524" s="4"/>
    </row>
    <row r="525" spans="2:15" ht="22.35" customHeight="1" thickBot="1">
      <c r="B525" s="523"/>
      <c r="C525" s="533"/>
      <c r="D525" s="534"/>
      <c r="E525" s="535"/>
      <c r="F525" s="536"/>
      <c r="G525" s="481"/>
      <c r="I525" s="6"/>
      <c r="J525" s="493"/>
      <c r="K525" s="493"/>
      <c r="L525" s="493"/>
      <c r="M525" s="493"/>
      <c r="N525" s="493"/>
      <c r="O525" s="4"/>
    </row>
    <row r="526" spans="2:15" ht="28.5" customHeight="1" thickTop="1">
      <c r="B526" s="136" t="s">
        <v>65</v>
      </c>
      <c r="C526" s="137" t="s">
        <v>66</v>
      </c>
      <c r="D526" s="138" t="s">
        <v>67</v>
      </c>
      <c r="E526" s="139"/>
      <c r="F526" s="138"/>
      <c r="G526" s="138"/>
      <c r="H526" s="140"/>
      <c r="I526" s="6"/>
      <c r="J526" s="493"/>
      <c r="K526" s="493"/>
      <c r="L526" s="493"/>
      <c r="M526" s="493"/>
      <c r="N526" s="493"/>
      <c r="O526" s="4"/>
    </row>
    <row r="527" spans="2:15" ht="28.5" customHeight="1">
      <c r="B527" s="141" t="s">
        <v>19</v>
      </c>
      <c r="C527" s="142" t="s">
        <v>68</v>
      </c>
      <c r="D527" s="143" t="s">
        <v>69</v>
      </c>
      <c r="E527" s="143"/>
      <c r="F527" s="143"/>
      <c r="G527" s="143"/>
      <c r="H527" s="144"/>
      <c r="I527" s="6"/>
      <c r="J527" s="493"/>
      <c r="K527" s="493"/>
      <c r="L527" s="493"/>
      <c r="M527" s="493"/>
      <c r="N527" s="493"/>
      <c r="O527" s="4"/>
    </row>
    <row r="528" spans="2:15" ht="28.5" customHeight="1">
      <c r="B528" s="145" t="s">
        <v>1364</v>
      </c>
      <c r="C528" s="146" t="s">
        <v>70</v>
      </c>
      <c r="D528" s="147" t="s">
        <v>71</v>
      </c>
      <c r="E528" s="147"/>
      <c r="F528" s="147" t="s">
        <v>72</v>
      </c>
      <c r="G528" s="147"/>
      <c r="H528" s="148"/>
      <c r="I528" s="6"/>
      <c r="J528" s="493"/>
      <c r="K528" s="493"/>
      <c r="L528" s="493"/>
      <c r="M528" s="493"/>
      <c r="N528" s="493"/>
      <c r="O528" s="4"/>
    </row>
    <row r="529" spans="2:14" s="211" customFormat="1" ht="28.5" customHeight="1">
      <c r="B529" s="149" t="s">
        <v>73</v>
      </c>
      <c r="C529" s="150" t="s">
        <v>74</v>
      </c>
      <c r="D529" s="151" t="s">
        <v>75</v>
      </c>
      <c r="E529" s="151"/>
      <c r="F529" s="151" t="s">
        <v>76</v>
      </c>
      <c r="G529" s="151"/>
      <c r="H529" s="152"/>
      <c r="I529" s="6"/>
      <c r="J529" s="493"/>
      <c r="K529" s="493"/>
      <c r="L529" s="493"/>
      <c r="M529" s="493"/>
      <c r="N529" s="493"/>
    </row>
    <row r="530" spans="2:14" ht="28.5" customHeight="1">
      <c r="B530" s="141" t="s">
        <v>49</v>
      </c>
      <c r="C530" s="142" t="s">
        <v>70</v>
      </c>
      <c r="D530" s="143" t="s">
        <v>77</v>
      </c>
      <c r="E530" s="143"/>
      <c r="F530" s="143" t="s">
        <v>78</v>
      </c>
      <c r="G530" s="143"/>
      <c r="H530" s="144"/>
      <c r="I530" s="6"/>
      <c r="J530" s="493"/>
      <c r="K530" s="493"/>
      <c r="L530" s="493"/>
      <c r="M530" s="493"/>
      <c r="N530" s="493"/>
    </row>
    <row r="531" spans="2:14" ht="28.5" customHeight="1">
      <c r="B531" s="141" t="s">
        <v>31</v>
      </c>
      <c r="C531" s="142" t="s">
        <v>74</v>
      </c>
      <c r="D531" s="143" t="s">
        <v>79</v>
      </c>
      <c r="E531" s="143"/>
      <c r="F531" s="143" t="s">
        <v>80</v>
      </c>
      <c r="G531" s="143"/>
      <c r="H531" s="144"/>
      <c r="I531" s="6"/>
      <c r="J531" s="493"/>
      <c r="K531" s="493"/>
      <c r="L531" s="493"/>
      <c r="M531" s="493"/>
      <c r="N531" s="493"/>
    </row>
    <row r="532" spans="2:14" ht="22.35" customHeight="1" thickBot="1">
      <c r="B532" s="154" t="s">
        <v>1334</v>
      </c>
      <c r="C532" s="155" t="s">
        <v>1349</v>
      </c>
      <c r="D532" s="156" t="s">
        <v>1348</v>
      </c>
      <c r="E532" s="157"/>
      <c r="F532" s="156"/>
      <c r="G532" s="156"/>
      <c r="H532" s="158"/>
      <c r="I532" s="6"/>
      <c r="J532" s="493"/>
      <c r="K532" s="493"/>
      <c r="L532" s="493"/>
      <c r="M532" s="493"/>
      <c r="N532" s="493"/>
    </row>
    <row r="533" spans="2:14" ht="22.35" customHeight="1" thickTop="1">
      <c r="B533" s="29" t="str">
        <f>B120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33" s="27"/>
      <c r="D533" s="23"/>
      <c r="E533" s="24"/>
      <c r="F533" s="24"/>
      <c r="G533" s="25"/>
      <c r="H533" s="26"/>
      <c r="I533" s="6"/>
      <c r="J533" s="493"/>
      <c r="K533" s="493"/>
      <c r="L533" s="493"/>
      <c r="M533" s="493"/>
      <c r="N533" s="493"/>
    </row>
    <row r="534" spans="2:14" ht="22.35" customHeight="1">
      <c r="B534" s="29" t="str">
        <f>B121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34" s="27"/>
      <c r="D534" s="23"/>
      <c r="E534" s="24"/>
      <c r="F534" s="24"/>
      <c r="G534" s="25"/>
      <c r="H534" s="26"/>
      <c r="I534" s="6"/>
      <c r="J534" s="493"/>
      <c r="K534" s="493"/>
      <c r="L534" s="493"/>
      <c r="M534" s="493"/>
      <c r="N534" s="493"/>
    </row>
    <row r="535" spans="2:14" ht="22.35" customHeight="1">
      <c r="B535" s="29" t="str">
        <f>B122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35" s="27"/>
      <c r="D535" s="23"/>
      <c r="E535" s="24"/>
      <c r="F535" s="24"/>
      <c r="G535" s="25"/>
      <c r="H535" s="26"/>
      <c r="I535" s="6"/>
      <c r="J535" s="493"/>
      <c r="K535" s="493"/>
      <c r="L535" s="493"/>
      <c r="M535" s="493"/>
      <c r="N535" s="493"/>
    </row>
    <row r="536" spans="2:14" ht="22.35" customHeight="1">
      <c r="B536" s="29" t="str">
        <f>B123</f>
        <v>Баклажановий оксамит (RR779), Червоне вино (RR798), Каштан (RR887), Сріблястий (RR946),  Сірий графіт (RR2H3)</v>
      </c>
      <c r="C536" s="37"/>
      <c r="D536" s="37"/>
      <c r="E536" s="161"/>
      <c r="F536" s="161"/>
      <c r="G536" s="373" t="s">
        <v>64</v>
      </c>
      <c r="H536" s="135"/>
      <c r="I536" s="6"/>
      <c r="J536" s="493"/>
      <c r="K536" s="493"/>
      <c r="L536" s="493"/>
      <c r="M536" s="493"/>
      <c r="N536" s="493"/>
    </row>
    <row r="537" spans="2:14" ht="22.35" customHeight="1">
      <c r="I537" s="6"/>
      <c r="J537" s="493"/>
      <c r="K537" s="493"/>
      <c r="L537" s="493"/>
      <c r="M537" s="493"/>
      <c r="N537" s="493"/>
    </row>
    <row r="538" spans="2:14" ht="44.65" customHeight="1">
      <c r="B538" s="117" t="s">
        <v>299</v>
      </c>
      <c r="C538" s="15"/>
      <c r="I538" s="6"/>
      <c r="J538" s="493"/>
      <c r="K538" s="493"/>
      <c r="L538" s="493"/>
      <c r="M538" s="493"/>
      <c r="N538" s="493"/>
    </row>
    <row r="539" spans="2:14" ht="22.35" customHeight="1">
      <c r="B539" s="212"/>
      <c r="C539" s="15"/>
      <c r="H539" s="160"/>
      <c r="I539" s="6"/>
      <c r="J539" s="493"/>
      <c r="K539" s="493"/>
      <c r="L539" s="493"/>
      <c r="M539" s="493"/>
      <c r="N539" s="493"/>
    </row>
    <row r="540" spans="2:14" ht="22.35" customHeight="1">
      <c r="B540" s="14"/>
      <c r="C540" s="172"/>
      <c r="I540" s="6"/>
      <c r="J540" s="493"/>
      <c r="K540" s="493"/>
      <c r="L540" s="493"/>
      <c r="M540" s="493"/>
      <c r="N540" s="493"/>
    </row>
    <row r="541" spans="2:14" ht="22.35" customHeight="1">
      <c r="B541" s="18" t="s">
        <v>300</v>
      </c>
      <c r="C541" s="19"/>
      <c r="D541" s="20"/>
      <c r="E541" s="20"/>
      <c r="F541" s="20"/>
      <c r="G541" s="21"/>
      <c r="H541" s="21"/>
      <c r="I541" s="6"/>
      <c r="J541" s="493"/>
      <c r="K541" s="493"/>
      <c r="L541" s="493"/>
      <c r="M541" s="493"/>
      <c r="N541" s="493"/>
    </row>
    <row r="542" spans="2:14" ht="22.35" customHeight="1">
      <c r="B542" s="30" t="s">
        <v>4</v>
      </c>
      <c r="C542" s="31" t="s">
        <v>5</v>
      </c>
      <c r="D542" s="30" t="s">
        <v>38</v>
      </c>
      <c r="E542" s="30" t="s">
        <v>301</v>
      </c>
      <c r="F542" s="30"/>
      <c r="G542" s="66" t="s">
        <v>113</v>
      </c>
      <c r="H542" s="66" t="s">
        <v>114</v>
      </c>
      <c r="I542" s="6"/>
      <c r="J542" s="493"/>
      <c r="K542" s="493"/>
      <c r="L542" s="493"/>
      <c r="M542" s="493"/>
      <c r="N542" s="493"/>
    </row>
    <row r="543" spans="2:14" ht="41.25" customHeight="1">
      <c r="B543" s="668"/>
      <c r="C543" s="72" t="s">
        <v>302</v>
      </c>
      <c r="D543" s="35">
        <v>360101</v>
      </c>
      <c r="E543" s="161" t="s">
        <v>303</v>
      </c>
      <c r="F543" s="161"/>
      <c r="G543" s="121">
        <v>17.298327954105964</v>
      </c>
      <c r="H543" s="39">
        <f t="shared" ref="H543:H557" si="35">G543*$H$60</f>
        <v>857.13215012595049</v>
      </c>
      <c r="I543" s="6"/>
      <c r="J543" s="493"/>
      <c r="K543" s="493"/>
      <c r="L543" s="493"/>
      <c r="M543" s="493"/>
      <c r="N543" s="493"/>
    </row>
    <row r="544" spans="2:14" ht="45" customHeight="1">
      <c r="B544" s="657"/>
      <c r="E544" s="161" t="s">
        <v>304</v>
      </c>
      <c r="F544" s="161"/>
      <c r="G544" s="121">
        <v>32.945056756814878</v>
      </c>
      <c r="H544" s="39">
        <f t="shared" si="35"/>
        <v>1632.4275623001772</v>
      </c>
      <c r="I544" s="6"/>
      <c r="J544" s="493"/>
      <c r="K544" s="493"/>
      <c r="L544" s="493"/>
      <c r="M544" s="493"/>
      <c r="N544" s="493"/>
    </row>
    <row r="545" spans="2:14" ht="73.5" customHeight="1">
      <c r="B545" s="67"/>
      <c r="C545" s="213" t="s">
        <v>305</v>
      </c>
      <c r="D545" s="177">
        <v>360142</v>
      </c>
      <c r="E545" s="163"/>
      <c r="F545" s="163"/>
      <c r="G545" s="128">
        <v>3.6153</v>
      </c>
      <c r="H545" s="196">
        <f t="shared" si="35"/>
        <v>179.138115</v>
      </c>
      <c r="I545" s="6"/>
      <c r="J545" s="493"/>
      <c r="K545" s="493"/>
      <c r="L545" s="493"/>
      <c r="M545" s="493"/>
      <c r="N545" s="493"/>
    </row>
    <row r="546" spans="2:14" ht="71.25" customHeight="1">
      <c r="B546" s="506"/>
      <c r="C546" s="507" t="s">
        <v>306</v>
      </c>
      <c r="D546" s="35">
        <v>360169</v>
      </c>
      <c r="E546" s="161"/>
      <c r="F546" s="161"/>
      <c r="G546" s="121">
        <v>1.1587499999999999</v>
      </c>
      <c r="H546" s="39">
        <f t="shared" si="35"/>
        <v>57.416062499999995</v>
      </c>
      <c r="I546" s="6"/>
      <c r="J546" s="493"/>
      <c r="K546" s="493"/>
      <c r="L546" s="493"/>
      <c r="M546" s="493"/>
      <c r="N546" s="493"/>
    </row>
    <row r="547" spans="2:14" ht="29.25" customHeight="1">
      <c r="B547" s="654"/>
      <c r="C547" s="134" t="s">
        <v>308</v>
      </c>
      <c r="D547" s="126">
        <v>360166</v>
      </c>
      <c r="E547" s="163" t="s">
        <v>309</v>
      </c>
      <c r="F547" s="163"/>
      <c r="G547" s="128">
        <v>4.4774100000000008</v>
      </c>
      <c r="H547" s="196">
        <f t="shared" si="35"/>
        <v>221.85566550000001</v>
      </c>
      <c r="I547" s="6"/>
      <c r="J547" s="493"/>
      <c r="K547" s="493"/>
      <c r="L547" s="493"/>
      <c r="M547" s="493"/>
      <c r="N547" s="493"/>
    </row>
    <row r="548" spans="2:14" ht="35.25" customHeight="1">
      <c r="B548" s="654"/>
      <c r="C548" s="511" t="s">
        <v>310</v>
      </c>
      <c r="D548" s="512" t="s">
        <v>1206</v>
      </c>
      <c r="E548" s="163" t="s">
        <v>311</v>
      </c>
      <c r="F548" s="163"/>
      <c r="G548" s="485">
        <v>3.3269000000000002</v>
      </c>
      <c r="H548" s="196">
        <f t="shared" si="35"/>
        <v>164.84789499999999</v>
      </c>
      <c r="I548" s="510"/>
      <c r="J548" s="493"/>
      <c r="K548" s="493"/>
      <c r="L548" s="493"/>
      <c r="M548" s="493"/>
      <c r="N548" s="493"/>
    </row>
    <row r="549" spans="2:14" ht="72" customHeight="1">
      <c r="B549" s="654"/>
      <c r="C549" s="134" t="s">
        <v>312</v>
      </c>
      <c r="D549" s="126">
        <v>360168</v>
      </c>
      <c r="E549" s="163" t="s">
        <v>313</v>
      </c>
      <c r="F549" s="163"/>
      <c r="G549" s="128">
        <v>3.5226000000000002</v>
      </c>
      <c r="H549" s="196">
        <f t="shared" si="35"/>
        <v>174.54482999999999</v>
      </c>
      <c r="I549" s="6"/>
      <c r="J549" s="493"/>
      <c r="K549" s="493"/>
      <c r="L549" s="493"/>
      <c r="M549" s="493"/>
      <c r="N549" s="493"/>
    </row>
    <row r="550" spans="2:14" ht="81.75" customHeight="1">
      <c r="B550" s="71"/>
      <c r="C550" s="200" t="s">
        <v>314</v>
      </c>
      <c r="D550" s="201"/>
      <c r="E550" s="161"/>
      <c r="F550" s="161"/>
      <c r="G550" s="121">
        <v>9.0846</v>
      </c>
      <c r="H550" s="39">
        <f t="shared" si="35"/>
        <v>450.14193</v>
      </c>
      <c r="I550" s="6"/>
      <c r="J550" s="493"/>
      <c r="K550" s="493"/>
      <c r="L550" s="493"/>
      <c r="M550" s="493"/>
      <c r="N550" s="493"/>
    </row>
    <row r="551" spans="2:14" ht="76.5" customHeight="1">
      <c r="B551" s="456"/>
      <c r="C551" s="125" t="s">
        <v>1189</v>
      </c>
      <c r="D551" s="126"/>
      <c r="E551" s="163"/>
      <c r="F551" s="163"/>
      <c r="G551" s="479">
        <v>15.39747</v>
      </c>
      <c r="H551" s="196">
        <f t="shared" si="35"/>
        <v>762.9446385</v>
      </c>
      <c r="I551" s="6"/>
      <c r="J551" s="493"/>
      <c r="K551" s="493"/>
      <c r="L551" s="493"/>
      <c r="M551" s="493"/>
      <c r="N551" s="493"/>
    </row>
    <row r="552" spans="2:14" ht="78" customHeight="1">
      <c r="B552" s="67"/>
      <c r="C552" s="200" t="s">
        <v>1190</v>
      </c>
      <c r="D552" s="201"/>
      <c r="E552" s="161"/>
      <c r="F552" s="161"/>
      <c r="G552" s="121">
        <v>15.39747</v>
      </c>
      <c r="H552" s="39">
        <f t="shared" si="35"/>
        <v>762.9446385</v>
      </c>
      <c r="I552" s="6"/>
      <c r="J552" s="493"/>
      <c r="K552" s="493"/>
      <c r="L552" s="493"/>
      <c r="M552" s="493"/>
      <c r="N552" s="493"/>
    </row>
    <row r="553" spans="2:14" ht="75" customHeight="1">
      <c r="B553" s="456"/>
      <c r="C553" s="125" t="s">
        <v>1191</v>
      </c>
      <c r="D553" s="126"/>
      <c r="E553" s="163"/>
      <c r="F553" s="163"/>
      <c r="G553" s="128">
        <v>36.987299999999998</v>
      </c>
      <c r="H553" s="196">
        <f t="shared" si="35"/>
        <v>1832.7207149999997</v>
      </c>
      <c r="I553" s="6"/>
      <c r="J553" s="493"/>
      <c r="K553" s="493"/>
      <c r="L553" s="493"/>
      <c r="M553" s="493"/>
      <c r="N553" s="493"/>
    </row>
    <row r="554" spans="2:14" ht="83.25" customHeight="1">
      <c r="B554" s="67"/>
      <c r="C554" s="200" t="s">
        <v>1192</v>
      </c>
      <c r="D554" s="201"/>
      <c r="E554" s="161"/>
      <c r="F554" s="161"/>
      <c r="G554" s="121">
        <v>36.987299999999998</v>
      </c>
      <c r="H554" s="39">
        <f t="shared" si="35"/>
        <v>1832.7207149999997</v>
      </c>
      <c r="I554" s="6"/>
      <c r="J554" s="493"/>
      <c r="K554" s="493"/>
      <c r="L554" s="493"/>
      <c r="M554" s="493"/>
      <c r="N554" s="493"/>
    </row>
    <row r="555" spans="2:14" ht="80.25" customHeight="1">
      <c r="B555" s="456"/>
      <c r="C555" s="125" t="s">
        <v>317</v>
      </c>
      <c r="D555" s="126"/>
      <c r="E555" s="376"/>
      <c r="F555" s="163"/>
      <c r="G555" s="128">
        <v>3.2851527043500011</v>
      </c>
      <c r="H555" s="196">
        <f t="shared" si="35"/>
        <v>162.77931650054254</v>
      </c>
      <c r="I555" s="6"/>
      <c r="J555" s="493"/>
      <c r="K555" s="493"/>
      <c r="L555" s="493"/>
      <c r="M555" s="493"/>
      <c r="N555" s="493"/>
    </row>
    <row r="556" spans="2:14" s="4" customFormat="1" ht="22.35" customHeight="1">
      <c r="B556" s="648"/>
      <c r="C556" s="14" t="s">
        <v>318</v>
      </c>
      <c r="D556" s="37" t="s">
        <v>319</v>
      </c>
      <c r="E556" s="161"/>
      <c r="F556" s="161"/>
      <c r="G556" s="121">
        <v>24.254072431740251</v>
      </c>
      <c r="H556" s="68">
        <f t="shared" si="35"/>
        <v>1201.7892889927293</v>
      </c>
      <c r="I556" s="6"/>
      <c r="J556" s="493"/>
      <c r="K556" s="493"/>
      <c r="L556" s="493"/>
      <c r="M556" s="493"/>
      <c r="N556" s="493"/>
    </row>
    <row r="557" spans="2:14" s="4" customFormat="1" ht="22.35" customHeight="1">
      <c r="B557" s="648"/>
      <c r="C557" s="37"/>
      <c r="D557" s="37" t="s">
        <v>320</v>
      </c>
      <c r="E557" s="161"/>
      <c r="F557" s="161"/>
      <c r="G557" s="121">
        <v>25.87641841379644</v>
      </c>
      <c r="H557" s="68">
        <f t="shared" si="35"/>
        <v>1282.1765324036135</v>
      </c>
      <c r="I557" s="6"/>
      <c r="J557" s="493"/>
      <c r="K557" s="493"/>
      <c r="L557" s="493"/>
      <c r="M557" s="493"/>
      <c r="N557" s="493"/>
    </row>
    <row r="558" spans="2:14" s="215" customFormat="1" ht="22.35" customHeight="1">
      <c r="B558" s="206" t="s">
        <v>1335</v>
      </c>
      <c r="C558" s="37"/>
      <c r="D558" s="37"/>
      <c r="E558" s="161"/>
      <c r="F558" s="161"/>
      <c r="G558" s="121"/>
      <c r="H558" s="135"/>
      <c r="I558" s="6"/>
      <c r="J558" s="493"/>
      <c r="K558" s="493"/>
      <c r="L558" s="493"/>
      <c r="M558" s="493"/>
      <c r="N558" s="493"/>
    </row>
    <row r="559" spans="2:14" ht="22.35" customHeight="1">
      <c r="B559" s="229" t="s">
        <v>322</v>
      </c>
      <c r="C559" s="37"/>
      <c r="D559" s="37"/>
      <c r="E559" s="161"/>
      <c r="F559" s="161"/>
      <c r="G559" s="121"/>
      <c r="H559" s="135"/>
      <c r="I559" s="6"/>
      <c r="J559" s="493"/>
      <c r="K559" s="493"/>
      <c r="L559" s="493"/>
      <c r="M559" s="493"/>
      <c r="N559" s="493"/>
    </row>
    <row r="560" spans="2:14" ht="22.35" customHeight="1">
      <c r="B560" s="18" t="s">
        <v>323</v>
      </c>
      <c r="C560" s="19"/>
      <c r="D560" s="20"/>
      <c r="E560" s="20"/>
      <c r="F560" s="20"/>
      <c r="G560" s="21"/>
      <c r="H560" s="21"/>
      <c r="I560" s="6"/>
      <c r="J560" s="493"/>
      <c r="K560" s="493"/>
      <c r="L560" s="493"/>
      <c r="M560" s="493"/>
      <c r="N560" s="493"/>
    </row>
    <row r="561" spans="2:14" ht="22.35" customHeight="1">
      <c r="B561" s="30" t="s">
        <v>4</v>
      </c>
      <c r="C561" s="31" t="s">
        <v>5</v>
      </c>
      <c r="D561" s="30" t="s">
        <v>38</v>
      </c>
      <c r="E561" s="30" t="s">
        <v>301</v>
      </c>
      <c r="F561" s="30"/>
      <c r="G561" s="66" t="s">
        <v>113</v>
      </c>
      <c r="H561" s="66" t="s">
        <v>114</v>
      </c>
      <c r="I561" s="6"/>
      <c r="J561" s="493"/>
      <c r="K561" s="493"/>
      <c r="L561" s="493"/>
      <c r="M561" s="493"/>
      <c r="N561" s="493"/>
    </row>
    <row r="562" spans="2:14" ht="22.35" customHeight="1">
      <c r="B562" s="67"/>
      <c r="C562" s="72" t="s">
        <v>302</v>
      </c>
      <c r="D562" s="72" t="s">
        <v>324</v>
      </c>
      <c r="E562" s="161" t="s">
        <v>325</v>
      </c>
      <c r="F562" s="161"/>
      <c r="G562" s="121">
        <v>72.272210671536087</v>
      </c>
      <c r="H562" s="39">
        <f t="shared" ref="H562:H568" si="36">G562*$H$60</f>
        <v>3581.0880387746129</v>
      </c>
      <c r="I562" s="6"/>
      <c r="J562" s="493"/>
      <c r="K562" s="493"/>
      <c r="L562" s="493"/>
      <c r="M562" s="493"/>
      <c r="N562" s="493"/>
    </row>
    <row r="563" spans="2:14" ht="22.35" customHeight="1">
      <c r="B563" s="67"/>
      <c r="C563" s="213" t="s">
        <v>326</v>
      </c>
      <c r="D563" s="177" t="s">
        <v>324</v>
      </c>
      <c r="E563" s="163"/>
      <c r="F563" s="163"/>
      <c r="G563" s="128">
        <v>4.7878445644036489</v>
      </c>
      <c r="H563" s="196">
        <f t="shared" si="36"/>
        <v>237.2376981662008</v>
      </c>
      <c r="I563" s="6"/>
      <c r="J563" s="493"/>
      <c r="K563" s="493"/>
      <c r="L563" s="493"/>
      <c r="M563" s="493"/>
      <c r="N563" s="493"/>
    </row>
    <row r="564" spans="2:14" ht="22.35" customHeight="1">
      <c r="B564" s="67"/>
      <c r="C564" s="72" t="s">
        <v>327</v>
      </c>
      <c r="D564" s="72" t="s">
        <v>324</v>
      </c>
      <c r="E564" s="161"/>
      <c r="F564" s="161"/>
      <c r="G564" s="121">
        <v>130.96876080602891</v>
      </c>
      <c r="H564" s="39">
        <f t="shared" si="36"/>
        <v>6489.5020979387318</v>
      </c>
      <c r="I564" s="6"/>
      <c r="J564" s="493"/>
      <c r="K564" s="493"/>
      <c r="L564" s="493"/>
      <c r="M564" s="493"/>
      <c r="N564" s="493"/>
    </row>
    <row r="565" spans="2:14" ht="22.35" customHeight="1">
      <c r="B565" s="67"/>
      <c r="C565" s="213" t="s">
        <v>317</v>
      </c>
      <c r="D565" s="177" t="s">
        <v>324</v>
      </c>
      <c r="E565" s="163"/>
      <c r="F565" s="163"/>
      <c r="G565" s="128">
        <v>6.6363162000278422</v>
      </c>
      <c r="H565" s="196">
        <f t="shared" si="36"/>
        <v>328.82946771137955</v>
      </c>
      <c r="I565" s="6"/>
      <c r="J565" s="493"/>
      <c r="K565" s="493"/>
      <c r="L565" s="493"/>
      <c r="M565" s="493"/>
      <c r="N565" s="493"/>
    </row>
    <row r="566" spans="2:14" ht="22.35" customHeight="1">
      <c r="B566" s="67"/>
      <c r="C566" s="72" t="s">
        <v>314</v>
      </c>
      <c r="D566" s="72" t="s">
        <v>324</v>
      </c>
      <c r="E566" s="161" t="s">
        <v>328</v>
      </c>
      <c r="F566" s="161"/>
      <c r="G566" s="121">
        <v>33.545214764524289</v>
      </c>
      <c r="H566" s="39">
        <f t="shared" si="36"/>
        <v>1662.1653915821785</v>
      </c>
      <c r="I566" s="6"/>
      <c r="J566" s="493"/>
      <c r="K566" s="493"/>
      <c r="L566" s="493"/>
      <c r="M566" s="493"/>
      <c r="N566" s="493"/>
    </row>
    <row r="567" spans="2:14" ht="24" customHeight="1">
      <c r="B567" s="67"/>
      <c r="C567" s="213" t="s">
        <v>308</v>
      </c>
      <c r="D567" s="177" t="s">
        <v>324</v>
      </c>
      <c r="E567" s="163"/>
      <c r="F567" s="163"/>
      <c r="G567" s="128">
        <v>10.151442589083683</v>
      </c>
      <c r="H567" s="196">
        <f t="shared" si="36"/>
        <v>503.00398028909643</v>
      </c>
      <c r="I567" s="6"/>
      <c r="J567" s="493"/>
      <c r="K567" s="493"/>
      <c r="L567" s="493"/>
      <c r="M567" s="493"/>
      <c r="N567" s="493"/>
    </row>
    <row r="568" spans="2:14" ht="23.45" customHeight="1">
      <c r="C568" s="216" t="s">
        <v>312</v>
      </c>
      <c r="D568" s="72" t="s">
        <v>324</v>
      </c>
      <c r="G568" s="121">
        <v>8.8484216000371205</v>
      </c>
      <c r="H568" s="39">
        <f t="shared" si="36"/>
        <v>438.43929028183931</v>
      </c>
      <c r="I568" s="6"/>
      <c r="J568" s="493"/>
      <c r="K568" s="493"/>
      <c r="L568" s="493"/>
      <c r="M568" s="493"/>
      <c r="N568" s="493"/>
    </row>
    <row r="569" spans="2:14" s="215" customFormat="1" ht="27" customHeight="1">
      <c r="B569" s="229" t="s">
        <v>329</v>
      </c>
      <c r="C569" s="15"/>
      <c r="D569" s="16"/>
      <c r="E569" s="16"/>
      <c r="F569" s="16"/>
      <c r="G569" s="17"/>
      <c r="H569" s="17"/>
      <c r="I569" s="6"/>
      <c r="J569" s="493"/>
      <c r="K569" s="493"/>
      <c r="L569" s="493"/>
      <c r="M569" s="493"/>
      <c r="N569" s="493"/>
    </row>
    <row r="570" spans="2:14" ht="44.65" customHeight="1">
      <c r="B570" s="117" t="s">
        <v>299</v>
      </c>
      <c r="C570" s="15"/>
      <c r="I570" s="6"/>
      <c r="J570" s="493"/>
      <c r="K570" s="493"/>
      <c r="L570" s="493"/>
      <c r="M570" s="493"/>
      <c r="N570" s="493"/>
    </row>
    <row r="571" spans="2:14" ht="22.35" customHeight="1">
      <c r="B571" s="212"/>
      <c r="C571" s="15"/>
      <c r="H571" s="160"/>
      <c r="I571" s="6"/>
      <c r="J571" s="493"/>
      <c r="K571" s="493"/>
      <c r="L571" s="493"/>
      <c r="M571" s="493"/>
      <c r="N571" s="493"/>
    </row>
    <row r="572" spans="2:14" ht="22.35" customHeight="1">
      <c r="C572" s="15"/>
      <c r="I572" s="6"/>
      <c r="J572" s="493"/>
      <c r="K572" s="493"/>
      <c r="L572" s="493"/>
      <c r="M572" s="493"/>
      <c r="N572" s="493"/>
    </row>
    <row r="573" spans="2:14" ht="22.35" customHeight="1">
      <c r="B573" s="18" t="s">
        <v>330</v>
      </c>
      <c r="C573" s="19"/>
      <c r="D573" s="20"/>
      <c r="E573" s="20"/>
      <c r="F573" s="20"/>
      <c r="G573" s="21"/>
      <c r="H573" s="21"/>
      <c r="I573" s="6"/>
      <c r="J573" s="493"/>
      <c r="K573" s="493"/>
      <c r="L573" s="493"/>
      <c r="M573" s="493"/>
      <c r="N573" s="493"/>
    </row>
    <row r="574" spans="2:14" ht="22.35" customHeight="1">
      <c r="B574" s="30" t="s">
        <v>4</v>
      </c>
      <c r="C574" s="31" t="s">
        <v>5</v>
      </c>
      <c r="D574" s="30" t="s">
        <v>38</v>
      </c>
      <c r="E574" s="30" t="s">
        <v>301</v>
      </c>
      <c r="F574" s="30"/>
      <c r="G574" s="66" t="s">
        <v>113</v>
      </c>
      <c r="H574" s="66" t="s">
        <v>114</v>
      </c>
      <c r="I574" s="6"/>
      <c r="J574" s="493"/>
      <c r="K574" s="493"/>
      <c r="L574" s="493"/>
      <c r="M574" s="493"/>
      <c r="N574" s="493"/>
    </row>
    <row r="575" spans="2:14" ht="30" customHeight="1">
      <c r="B575" s="668"/>
      <c r="C575" s="36" t="s">
        <v>331</v>
      </c>
      <c r="D575" s="37"/>
      <c r="E575" s="161" t="s">
        <v>332</v>
      </c>
      <c r="F575" s="161"/>
      <c r="G575" s="121">
        <v>10.917939653445776</v>
      </c>
      <c r="H575" s="39">
        <f t="shared" ref="H575:H585" si="37">G575*$H$60</f>
        <v>540.98390982823821</v>
      </c>
      <c r="I575" s="6"/>
      <c r="J575" s="493"/>
      <c r="K575" s="493"/>
      <c r="L575" s="493"/>
      <c r="M575" s="493"/>
      <c r="N575" s="493"/>
    </row>
    <row r="576" spans="2:14" ht="29.25" customHeight="1">
      <c r="B576" s="657"/>
      <c r="C576" s="214"/>
      <c r="D576" s="37"/>
      <c r="E576" s="161" t="s">
        <v>333</v>
      </c>
      <c r="F576" s="161"/>
      <c r="G576" s="121">
        <v>26.738520998407004</v>
      </c>
      <c r="H576" s="39">
        <f t="shared" si="37"/>
        <v>1324.893715471067</v>
      </c>
      <c r="I576" s="6"/>
      <c r="J576" s="493"/>
      <c r="K576" s="493"/>
      <c r="L576" s="493"/>
      <c r="M576" s="493"/>
      <c r="N576" s="493"/>
    </row>
    <row r="577" spans="2:14" ht="22.35" customHeight="1">
      <c r="B577" s="657"/>
      <c r="C577" s="37"/>
      <c r="D577" s="37"/>
      <c r="E577" s="161" t="s">
        <v>304</v>
      </c>
      <c r="F577" s="161"/>
      <c r="G577" s="121">
        <v>40.994429463097347</v>
      </c>
      <c r="H577" s="39">
        <f t="shared" si="37"/>
        <v>2031.2739798964735</v>
      </c>
      <c r="I577" s="6"/>
      <c r="J577" s="493"/>
      <c r="K577" s="493"/>
      <c r="L577" s="493"/>
      <c r="M577" s="493"/>
      <c r="N577" s="493"/>
    </row>
    <row r="578" spans="2:14" ht="77.25" customHeight="1">
      <c r="B578" s="67"/>
      <c r="C578" s="176" t="s">
        <v>334</v>
      </c>
      <c r="D578" s="177"/>
      <c r="E578" s="163"/>
      <c r="F578" s="163"/>
      <c r="G578" s="128">
        <v>6.0718499999999995</v>
      </c>
      <c r="H578" s="196">
        <f t="shared" si="37"/>
        <v>300.86016749999993</v>
      </c>
      <c r="I578" s="6"/>
      <c r="J578" s="493"/>
      <c r="K578" s="493"/>
      <c r="L578" s="493"/>
      <c r="M578" s="493"/>
      <c r="N578" s="493"/>
    </row>
    <row r="579" spans="2:14" ht="80.25" customHeight="1">
      <c r="B579" s="67"/>
      <c r="C579" s="36" t="s">
        <v>335</v>
      </c>
      <c r="D579" s="37"/>
      <c r="E579" s="161"/>
      <c r="F579" s="161"/>
      <c r="G579" s="121">
        <v>7.2676800000000004</v>
      </c>
      <c r="H579" s="39">
        <f t="shared" si="37"/>
        <v>360.11354399999999</v>
      </c>
      <c r="I579" s="6"/>
      <c r="J579" s="493"/>
      <c r="K579" s="493"/>
      <c r="L579" s="493"/>
      <c r="M579" s="493"/>
      <c r="N579" s="493"/>
    </row>
    <row r="580" spans="2:14" ht="84" customHeight="1">
      <c r="B580" s="67"/>
      <c r="C580" s="176" t="s">
        <v>336</v>
      </c>
      <c r="D580" s="134" t="s">
        <v>337</v>
      </c>
      <c r="E580" s="163"/>
      <c r="F580" s="163"/>
      <c r="G580" s="128">
        <v>1.9467000000000001</v>
      </c>
      <c r="H580" s="196">
        <f t="shared" si="37"/>
        <v>96.458984999999998</v>
      </c>
      <c r="I580" s="6"/>
      <c r="J580" s="493"/>
      <c r="K580" s="493"/>
      <c r="L580" s="493"/>
      <c r="M580" s="493"/>
      <c r="N580" s="493"/>
    </row>
    <row r="581" spans="2:14" ht="72" customHeight="1">
      <c r="B581" s="456"/>
      <c r="C581" s="36" t="s">
        <v>336</v>
      </c>
      <c r="D581" s="72" t="s">
        <v>338</v>
      </c>
      <c r="E581" s="161"/>
      <c r="F581" s="161"/>
      <c r="G581" s="121">
        <v>1.9467000000000001</v>
      </c>
      <c r="H581" s="39">
        <f t="shared" si="37"/>
        <v>96.458984999999998</v>
      </c>
      <c r="I581" s="6"/>
      <c r="J581" s="493"/>
      <c r="K581" s="493"/>
      <c r="L581" s="493"/>
      <c r="M581" s="493"/>
      <c r="N581" s="493"/>
    </row>
    <row r="582" spans="2:14" ht="22.35" customHeight="1">
      <c r="B582" s="668"/>
      <c r="C582" s="694" t="s">
        <v>339</v>
      </c>
      <c r="D582" s="126"/>
      <c r="E582" s="163" t="s">
        <v>340</v>
      </c>
      <c r="F582" s="163"/>
      <c r="G582" s="128">
        <v>2.3543946000000004</v>
      </c>
      <c r="H582" s="196">
        <f t="shared" si="37"/>
        <v>116.66025243000001</v>
      </c>
      <c r="I582" s="6"/>
      <c r="J582" s="493"/>
      <c r="K582" s="493"/>
      <c r="L582" s="493"/>
      <c r="M582" s="493"/>
      <c r="N582" s="493"/>
    </row>
    <row r="583" spans="2:14" ht="22.35" customHeight="1">
      <c r="B583" s="668"/>
      <c r="C583" s="659"/>
      <c r="D583" s="126"/>
      <c r="E583" s="163" t="s">
        <v>341</v>
      </c>
      <c r="F583" s="163"/>
      <c r="G583" s="128">
        <v>2.5529580000000003</v>
      </c>
      <c r="H583" s="196">
        <f t="shared" si="37"/>
        <v>126.49906890000001</v>
      </c>
      <c r="I583" s="6"/>
      <c r="J583" s="493"/>
      <c r="K583" s="493"/>
      <c r="L583" s="493"/>
      <c r="M583" s="493"/>
      <c r="N583" s="493"/>
    </row>
    <row r="584" spans="2:14" ht="22.35" customHeight="1">
      <c r="B584" s="668"/>
      <c r="C584" s="659"/>
      <c r="D584" s="126"/>
      <c r="E584" s="163" t="s">
        <v>342</v>
      </c>
      <c r="F584" s="163"/>
      <c r="G584" s="128">
        <v>2.6380566000000001</v>
      </c>
      <c r="H584" s="196">
        <f t="shared" si="37"/>
        <v>130.71570453000001</v>
      </c>
      <c r="I584" s="6"/>
      <c r="J584" s="493"/>
      <c r="K584" s="493"/>
      <c r="L584" s="493"/>
      <c r="M584" s="493"/>
      <c r="N584" s="493"/>
    </row>
    <row r="585" spans="2:14" ht="72.75" customHeight="1">
      <c r="B585" s="67"/>
      <c r="C585" s="200" t="s">
        <v>343</v>
      </c>
      <c r="D585" s="201"/>
      <c r="E585" s="161"/>
      <c r="F585" s="161"/>
      <c r="G585" s="121">
        <v>32.445</v>
      </c>
      <c r="H585" s="39">
        <f t="shared" si="37"/>
        <v>1607.6497499999998</v>
      </c>
      <c r="I585" s="6"/>
      <c r="J585" s="493"/>
      <c r="K585" s="493"/>
      <c r="L585" s="493"/>
      <c r="M585" s="493"/>
      <c r="N585" s="493"/>
    </row>
    <row r="586" spans="2:14" s="215" customFormat="1" ht="22.35" customHeight="1">
      <c r="B586" s="206" t="s">
        <v>321</v>
      </c>
      <c r="C586" s="37"/>
      <c r="D586" s="37"/>
      <c r="E586" s="161"/>
      <c r="F586" s="161"/>
      <c r="G586" s="121"/>
      <c r="H586" s="135"/>
      <c r="I586" s="6"/>
      <c r="J586" s="493"/>
      <c r="K586" s="493"/>
      <c r="L586" s="493"/>
      <c r="M586" s="493"/>
      <c r="N586" s="493"/>
    </row>
    <row r="587" spans="2:14" s="215" customFormat="1" ht="22.35" customHeight="1">
      <c r="B587" s="206" t="s">
        <v>322</v>
      </c>
      <c r="C587" s="37"/>
      <c r="D587" s="37"/>
      <c r="E587" s="161"/>
      <c r="F587" s="161"/>
      <c r="G587" s="121"/>
      <c r="H587" s="135"/>
      <c r="I587" s="6"/>
      <c r="J587" s="493"/>
      <c r="K587" s="493"/>
      <c r="L587" s="493"/>
      <c r="M587" s="493"/>
      <c r="N587" s="493"/>
    </row>
    <row r="588" spans="2:14" ht="22.35" customHeight="1">
      <c r="H588" s="65"/>
      <c r="I588" s="6"/>
      <c r="J588" s="493"/>
      <c r="K588" s="493"/>
      <c r="L588" s="493"/>
      <c r="M588" s="493"/>
      <c r="N588" s="493"/>
    </row>
    <row r="589" spans="2:14" ht="44.65" customHeight="1">
      <c r="B589" s="117" t="s">
        <v>299</v>
      </c>
      <c r="C589" s="15"/>
      <c r="H589" s="65"/>
      <c r="I589" s="6"/>
      <c r="J589" s="493"/>
      <c r="K589" s="493"/>
      <c r="L589" s="493"/>
      <c r="M589" s="493"/>
      <c r="N589" s="493"/>
    </row>
    <row r="590" spans="2:14" ht="22.35" customHeight="1">
      <c r="B590" s="212"/>
      <c r="C590" s="15"/>
      <c r="H590" s="218"/>
      <c r="I590" s="6"/>
      <c r="J590" s="493"/>
      <c r="K590" s="493"/>
      <c r="L590" s="493"/>
      <c r="M590" s="493"/>
      <c r="N590" s="493"/>
    </row>
    <row r="591" spans="2:14" ht="22.35" customHeight="1">
      <c r="B591" s="14"/>
      <c r="C591" s="172"/>
      <c r="H591" s="218"/>
      <c r="I591" s="6"/>
      <c r="J591" s="493"/>
      <c r="K591" s="493"/>
      <c r="L591" s="493"/>
      <c r="M591" s="493"/>
      <c r="N591" s="493"/>
    </row>
    <row r="592" spans="2:14" ht="22.35" customHeight="1">
      <c r="B592" s="18" t="s">
        <v>344</v>
      </c>
      <c r="C592" s="19"/>
      <c r="D592" s="20"/>
      <c r="E592" s="20"/>
      <c r="F592" s="20"/>
      <c r="G592" s="21"/>
      <c r="H592" s="219"/>
      <c r="I592" s="6"/>
      <c r="J592" s="493"/>
      <c r="K592" s="493"/>
      <c r="L592" s="493"/>
      <c r="M592" s="493"/>
      <c r="N592" s="493"/>
    </row>
    <row r="593" spans="2:14" ht="22.35" customHeight="1">
      <c r="B593" s="30" t="s">
        <v>4</v>
      </c>
      <c r="C593" s="31" t="s">
        <v>5</v>
      </c>
      <c r="D593" s="30" t="s">
        <v>38</v>
      </c>
      <c r="E593" s="30" t="s">
        <v>301</v>
      </c>
      <c r="F593" s="30"/>
      <c r="G593" s="66" t="s">
        <v>113</v>
      </c>
      <c r="H593" s="66" t="s">
        <v>114</v>
      </c>
      <c r="I593" s="6"/>
      <c r="J593" s="493"/>
      <c r="K593" s="493"/>
      <c r="L593" s="493"/>
      <c r="M593" s="493"/>
      <c r="N593" s="493"/>
    </row>
    <row r="594" spans="2:14" ht="37.5" customHeight="1">
      <c r="B594" s="668"/>
      <c r="C594" s="36" t="s">
        <v>345</v>
      </c>
      <c r="D594" s="37"/>
      <c r="E594" s="161" t="s">
        <v>303</v>
      </c>
      <c r="F594" s="161"/>
      <c r="G594" s="121">
        <v>22.690860179175974</v>
      </c>
      <c r="H594" s="39">
        <f t="shared" ref="H594:H603" si="38">G594*$H$60</f>
        <v>1124.3321218781696</v>
      </c>
      <c r="I594" s="6"/>
      <c r="J594" s="493"/>
      <c r="K594" s="493"/>
      <c r="L594" s="493"/>
      <c r="M594" s="493"/>
      <c r="N594" s="493"/>
    </row>
    <row r="595" spans="2:14" ht="39" customHeight="1">
      <c r="B595" s="657"/>
      <c r="C595" s="37"/>
      <c r="D595" s="37"/>
      <c r="E595" s="161" t="s">
        <v>304</v>
      </c>
      <c r="F595" s="161"/>
      <c r="G595" s="121">
        <v>41.438389723384702</v>
      </c>
      <c r="H595" s="39">
        <f t="shared" si="38"/>
        <v>2053.272210793712</v>
      </c>
      <c r="I595" s="6"/>
      <c r="J595" s="493"/>
      <c r="K595" s="493"/>
      <c r="L595" s="493"/>
      <c r="M595" s="493"/>
      <c r="N595" s="493"/>
    </row>
    <row r="596" spans="2:14" ht="81.75" customHeight="1">
      <c r="B596" s="67"/>
      <c r="C596" s="176" t="s">
        <v>346</v>
      </c>
      <c r="D596" s="220" t="s">
        <v>347</v>
      </c>
      <c r="E596" s="163"/>
      <c r="F596" s="163"/>
      <c r="G596" s="128">
        <v>4.0788000000000002</v>
      </c>
      <c r="H596" s="196">
        <f t="shared" si="38"/>
        <v>202.10453999999999</v>
      </c>
      <c r="I596" s="6"/>
      <c r="J596" s="493"/>
      <c r="K596" s="493"/>
      <c r="L596" s="493"/>
      <c r="M596" s="493"/>
      <c r="N596" s="493"/>
    </row>
    <row r="597" spans="2:14" ht="81.75" customHeight="1">
      <c r="B597" s="67"/>
      <c r="C597" s="36" t="s">
        <v>326</v>
      </c>
      <c r="D597" s="37"/>
      <c r="E597" s="161"/>
      <c r="F597" s="161"/>
      <c r="G597" s="121">
        <v>6.3860000000000001</v>
      </c>
      <c r="H597" s="39">
        <f t="shared" si="38"/>
        <v>316.42629999999997</v>
      </c>
      <c r="I597" s="6"/>
      <c r="J597" s="493"/>
      <c r="K597" s="493"/>
      <c r="L597" s="493"/>
      <c r="M597" s="493"/>
      <c r="N597" s="493"/>
    </row>
    <row r="598" spans="2:14" ht="85.5" customHeight="1">
      <c r="B598" s="67"/>
      <c r="C598" s="176" t="s">
        <v>315</v>
      </c>
      <c r="D598" s="177"/>
      <c r="E598" s="163"/>
      <c r="F598" s="163"/>
      <c r="G598" s="128">
        <v>15.41601</v>
      </c>
      <c r="H598" s="196">
        <f t="shared" si="38"/>
        <v>763.86329549999994</v>
      </c>
      <c r="I598" s="6"/>
      <c r="J598" s="493"/>
      <c r="K598" s="493"/>
      <c r="L598" s="493"/>
      <c r="M598" s="493"/>
      <c r="N598" s="493"/>
    </row>
    <row r="599" spans="2:14" ht="84.75" customHeight="1">
      <c r="B599" s="456"/>
      <c r="C599" s="36" t="s">
        <v>348</v>
      </c>
      <c r="D599" s="37"/>
      <c r="E599" s="161"/>
      <c r="F599" s="161"/>
      <c r="G599" s="121">
        <v>41.659379999999999</v>
      </c>
      <c r="H599" s="39">
        <f t="shared" si="38"/>
        <v>2064.2222789999996</v>
      </c>
      <c r="I599" s="6"/>
      <c r="J599" s="493"/>
      <c r="K599" s="493"/>
      <c r="L599" s="493"/>
      <c r="M599" s="493"/>
      <c r="N599" s="493"/>
    </row>
    <row r="600" spans="2:14" ht="72" customHeight="1">
      <c r="C600" s="583" t="s">
        <v>1229</v>
      </c>
      <c r="D600" s="164" t="s">
        <v>1230</v>
      </c>
      <c r="E600" s="164" t="s">
        <v>313</v>
      </c>
      <c r="F600" s="164"/>
      <c r="G600" s="440">
        <v>3.4298999999999999</v>
      </c>
      <c r="H600" s="132">
        <f t="shared" ref="H600" si="39">G600*$H$60</f>
        <v>169.95154499999998</v>
      </c>
      <c r="J600" s="493"/>
    </row>
    <row r="601" spans="2:14" ht="67.5" customHeight="1">
      <c r="B601" s="67"/>
      <c r="C601" s="125" t="s">
        <v>349</v>
      </c>
      <c r="D601" s="126"/>
      <c r="E601" s="163"/>
      <c r="F601" s="163"/>
      <c r="G601" s="128">
        <v>1.4641639889960285</v>
      </c>
      <c r="H601" s="196">
        <f>G601*$H$60</f>
        <v>72.549325654753204</v>
      </c>
      <c r="I601" s="6"/>
      <c r="J601" s="493"/>
      <c r="K601" s="493"/>
      <c r="L601" s="493"/>
      <c r="M601" s="493"/>
      <c r="N601" s="493"/>
    </row>
    <row r="602" spans="2:14" ht="92.25" customHeight="1">
      <c r="B602" s="67"/>
      <c r="C602" s="200" t="s">
        <v>308</v>
      </c>
      <c r="D602" s="161" t="s">
        <v>307</v>
      </c>
      <c r="E602" s="161" t="s">
        <v>309</v>
      </c>
      <c r="F602" s="161"/>
      <c r="G602" s="121">
        <v>5.1713025994327824</v>
      </c>
      <c r="H602" s="39">
        <f t="shared" si="38"/>
        <v>256.23804380189438</v>
      </c>
      <c r="I602" s="6"/>
      <c r="J602" s="493"/>
      <c r="K602" s="493"/>
      <c r="L602" s="493"/>
      <c r="M602" s="493"/>
      <c r="N602" s="493"/>
    </row>
    <row r="603" spans="2:14" ht="85.5" customHeight="1">
      <c r="B603" s="656"/>
      <c r="C603" s="134" t="s">
        <v>312</v>
      </c>
      <c r="D603" s="163" t="s">
        <v>307</v>
      </c>
      <c r="E603" s="163" t="s">
        <v>313</v>
      </c>
      <c r="F603" s="163"/>
      <c r="G603" s="128">
        <v>3.7382910357345409</v>
      </c>
      <c r="H603" s="196">
        <f t="shared" si="38"/>
        <v>185.23232082064649</v>
      </c>
      <c r="I603" s="6"/>
      <c r="J603" s="493"/>
      <c r="K603" s="493"/>
      <c r="L603" s="493"/>
      <c r="M603" s="493"/>
      <c r="N603" s="493"/>
    </row>
    <row r="604" spans="2:14" ht="2.25" customHeight="1">
      <c r="B604" s="657"/>
      <c r="C604" s="221"/>
      <c r="D604" s="37"/>
      <c r="E604" s="161"/>
      <c r="F604" s="161"/>
      <c r="G604" s="121"/>
      <c r="H604" s="68"/>
      <c r="I604" s="6"/>
      <c r="J604" s="493"/>
      <c r="K604" s="493"/>
      <c r="L604" s="493"/>
      <c r="M604" s="493"/>
      <c r="N604" s="493"/>
    </row>
    <row r="605" spans="2:14" ht="21.75" hidden="1" customHeight="1">
      <c r="B605" s="689"/>
      <c r="C605" s="70"/>
      <c r="D605" s="70"/>
      <c r="E605" s="173"/>
      <c r="F605" s="173"/>
      <c r="G605" s="174"/>
      <c r="H605" s="175"/>
      <c r="I605" s="6"/>
      <c r="J605" s="493"/>
      <c r="K605" s="493"/>
      <c r="L605" s="493"/>
      <c r="M605" s="493"/>
      <c r="N605" s="493"/>
    </row>
    <row r="606" spans="2:14" s="235" customFormat="1" ht="22.5" customHeight="1">
      <c r="B606" s="230" t="s">
        <v>350</v>
      </c>
      <c r="C606" s="231"/>
      <c r="D606" s="231"/>
      <c r="E606" s="232"/>
      <c r="F606" s="232"/>
      <c r="G606" s="233"/>
      <c r="H606" s="234"/>
      <c r="I606" s="6"/>
      <c r="J606" s="493"/>
      <c r="K606" s="493"/>
      <c r="L606" s="493"/>
      <c r="M606" s="493"/>
      <c r="N606" s="493"/>
    </row>
    <row r="607" spans="2:14" ht="28.5" customHeight="1">
      <c r="B607" s="206" t="s">
        <v>322</v>
      </c>
      <c r="C607" s="37"/>
      <c r="D607" s="37"/>
      <c r="E607" s="161"/>
      <c r="F607" s="161"/>
      <c r="G607" s="121"/>
      <c r="H607" s="65"/>
      <c r="I607" s="6"/>
      <c r="J607" s="493"/>
      <c r="K607" s="493"/>
      <c r="L607" s="493"/>
      <c r="M607" s="493"/>
      <c r="N607" s="493"/>
    </row>
    <row r="608" spans="2:14" ht="22.35" customHeight="1">
      <c r="B608" s="14"/>
      <c r="C608" s="172"/>
      <c r="H608" s="65"/>
      <c r="I608" s="6"/>
      <c r="J608" s="493"/>
      <c r="K608" s="493"/>
      <c r="L608" s="493"/>
      <c r="M608" s="493"/>
      <c r="N608" s="493"/>
    </row>
    <row r="609" spans="2:14" ht="44.65" customHeight="1">
      <c r="B609" s="117" t="s">
        <v>299</v>
      </c>
      <c r="C609" s="15"/>
      <c r="H609" s="65"/>
      <c r="I609" s="6"/>
      <c r="J609" s="493"/>
      <c r="K609" s="493"/>
      <c r="L609" s="493"/>
      <c r="M609" s="493"/>
      <c r="N609" s="493"/>
    </row>
    <row r="610" spans="2:14" ht="22.35" customHeight="1">
      <c r="B610" s="212"/>
      <c r="C610" s="15"/>
      <c r="H610" s="218"/>
      <c r="I610" s="6"/>
      <c r="J610" s="493"/>
      <c r="K610" s="493"/>
      <c r="L610" s="493"/>
      <c r="M610" s="493"/>
      <c r="N610" s="493"/>
    </row>
    <row r="611" spans="2:14" ht="22.35" customHeight="1">
      <c r="C611" s="15"/>
      <c r="H611" s="218"/>
      <c r="I611" s="6"/>
      <c r="J611" s="493"/>
      <c r="K611" s="493"/>
      <c r="L611" s="493"/>
      <c r="M611" s="493"/>
      <c r="N611" s="493"/>
    </row>
    <row r="612" spans="2:14" ht="22.35" customHeight="1">
      <c r="B612" s="18" t="s">
        <v>351</v>
      </c>
      <c r="C612" s="19"/>
      <c r="D612" s="20"/>
      <c r="E612" s="20"/>
      <c r="F612" s="20"/>
      <c r="G612" s="21"/>
      <c r="H612" s="219"/>
      <c r="I612" s="6"/>
      <c r="J612" s="493"/>
      <c r="K612" s="493"/>
      <c r="L612" s="493"/>
      <c r="M612" s="493"/>
      <c r="N612" s="493"/>
    </row>
    <row r="613" spans="2:14" ht="22.35" customHeight="1">
      <c r="B613" s="30" t="s">
        <v>4</v>
      </c>
      <c r="C613" s="31" t="s">
        <v>5</v>
      </c>
      <c r="D613" s="30" t="s">
        <v>38</v>
      </c>
      <c r="E613" s="30" t="s">
        <v>301</v>
      </c>
      <c r="F613" s="30"/>
      <c r="G613" s="66" t="s">
        <v>113</v>
      </c>
      <c r="H613" s="222" t="s">
        <v>114</v>
      </c>
      <c r="I613" s="6"/>
      <c r="J613" s="493"/>
      <c r="K613" s="493"/>
      <c r="L613" s="493"/>
      <c r="M613" s="493"/>
      <c r="N613" s="493"/>
    </row>
    <row r="614" spans="2:14" ht="26.25" customHeight="1">
      <c r="B614" s="668"/>
      <c r="C614" s="36" t="s">
        <v>331</v>
      </c>
      <c r="D614" s="37"/>
      <c r="E614" s="161" t="s">
        <v>352</v>
      </c>
      <c r="F614" s="161"/>
      <c r="G614" s="121">
        <v>13.901911391070996</v>
      </c>
      <c r="H614" s="39">
        <f t="shared" ref="H614:H622" si="40">G614*$H$60</f>
        <v>688.83970942756787</v>
      </c>
      <c r="I614" s="6"/>
      <c r="J614" s="493"/>
      <c r="K614" s="493"/>
      <c r="L614" s="493"/>
      <c r="M614" s="493"/>
      <c r="N614" s="493"/>
    </row>
    <row r="615" spans="2:14" ht="24.75" customHeight="1">
      <c r="B615" s="657"/>
      <c r="C615" s="192" t="s">
        <v>353</v>
      </c>
      <c r="D615" s="37"/>
      <c r="E615" s="161" t="s">
        <v>333</v>
      </c>
      <c r="F615" s="161"/>
      <c r="G615" s="121">
        <v>32.950203441336541</v>
      </c>
      <c r="H615" s="39">
        <f t="shared" si="40"/>
        <v>1632.6825805182254</v>
      </c>
      <c r="I615" s="6"/>
      <c r="J615" s="493"/>
      <c r="K615" s="493"/>
      <c r="L615" s="493"/>
      <c r="M615" s="493"/>
      <c r="N615" s="493"/>
    </row>
    <row r="616" spans="2:14" ht="26.25" customHeight="1">
      <c r="B616" s="657"/>
      <c r="C616" s="37"/>
      <c r="D616" s="37"/>
      <c r="E616" s="161" t="s">
        <v>304</v>
      </c>
      <c r="F616" s="161"/>
      <c r="G616" s="121">
        <v>50.193920455261136</v>
      </c>
      <c r="H616" s="39">
        <f t="shared" si="40"/>
        <v>2487.108758558189</v>
      </c>
      <c r="I616" s="6"/>
      <c r="J616" s="493"/>
      <c r="K616" s="493"/>
      <c r="L616" s="493"/>
      <c r="M616" s="493"/>
      <c r="N616" s="493"/>
    </row>
    <row r="617" spans="2:14" ht="92.25" customHeight="1">
      <c r="B617" s="67"/>
      <c r="C617" s="176" t="s">
        <v>354</v>
      </c>
      <c r="D617" s="177"/>
      <c r="E617" s="163"/>
      <c r="F617" s="163"/>
      <c r="G617" s="128">
        <v>13.606300000000001</v>
      </c>
      <c r="H617" s="196">
        <f t="shared" si="40"/>
        <v>674.19216500000005</v>
      </c>
      <c r="I617" s="6"/>
      <c r="J617" s="493"/>
      <c r="K617" s="493"/>
      <c r="L617" s="493"/>
      <c r="M617" s="493"/>
      <c r="N617" s="493"/>
    </row>
    <row r="618" spans="2:14" ht="88.5" customHeight="1">
      <c r="B618" s="67"/>
      <c r="C618" s="36" t="s">
        <v>334</v>
      </c>
      <c r="D618" s="37"/>
      <c r="E618" s="161"/>
      <c r="F618" s="161"/>
      <c r="G618" s="121">
        <v>7.0404481173000519</v>
      </c>
      <c r="H618" s="39">
        <f t="shared" si="40"/>
        <v>348.85420421221755</v>
      </c>
      <c r="I618" s="6"/>
      <c r="J618" s="493"/>
      <c r="K618" s="493"/>
      <c r="L618" s="493"/>
      <c r="M618" s="493"/>
      <c r="N618" s="493"/>
    </row>
    <row r="619" spans="2:14" ht="92.25" customHeight="1">
      <c r="B619" s="67"/>
      <c r="C619" s="176" t="s">
        <v>335</v>
      </c>
      <c r="D619" s="177"/>
      <c r="E619" s="163"/>
      <c r="F619" s="163"/>
      <c r="G619" s="128">
        <v>7.7569538991491731</v>
      </c>
      <c r="H619" s="196">
        <f t="shared" si="40"/>
        <v>384.35706570284151</v>
      </c>
      <c r="I619" s="6"/>
      <c r="J619" s="493"/>
      <c r="K619" s="493"/>
      <c r="L619" s="493"/>
      <c r="M619" s="493"/>
      <c r="N619" s="493"/>
    </row>
    <row r="620" spans="2:14" ht="87" customHeight="1">
      <c r="B620" s="456"/>
      <c r="C620" s="36" t="s">
        <v>336</v>
      </c>
      <c r="D620" s="72" t="s">
        <v>337</v>
      </c>
      <c r="E620" s="161"/>
      <c r="F620" s="161"/>
      <c r="G620" s="121">
        <v>2.0560600696539977</v>
      </c>
      <c r="H620" s="39">
        <f t="shared" si="40"/>
        <v>101.87777645135557</v>
      </c>
      <c r="I620" s="6"/>
      <c r="J620" s="493"/>
      <c r="K620" s="493"/>
      <c r="L620" s="493"/>
      <c r="M620" s="493"/>
      <c r="N620" s="493"/>
    </row>
    <row r="621" spans="2:14" ht="86.25" customHeight="1">
      <c r="B621" s="67"/>
      <c r="C621" s="213" t="s">
        <v>336</v>
      </c>
      <c r="D621" s="134" t="s">
        <v>338</v>
      </c>
      <c r="E621" s="163"/>
      <c r="F621" s="163"/>
      <c r="G621" s="128">
        <v>2.0560600696539977</v>
      </c>
      <c r="H621" s="196">
        <f t="shared" si="40"/>
        <v>101.87777645135557</v>
      </c>
      <c r="I621" s="6"/>
      <c r="J621" s="493"/>
      <c r="K621" s="493"/>
      <c r="L621" s="493"/>
      <c r="M621" s="493"/>
      <c r="N621" s="493"/>
    </row>
    <row r="622" spans="2:14" ht="87.75" customHeight="1">
      <c r="B622" s="456"/>
      <c r="C622" s="36" t="s">
        <v>343</v>
      </c>
      <c r="D622" s="37"/>
      <c r="E622" s="161"/>
      <c r="F622" s="161"/>
      <c r="G622" s="121">
        <v>35.326850287691414</v>
      </c>
      <c r="H622" s="39">
        <f t="shared" si="40"/>
        <v>1750.4454317551094</v>
      </c>
      <c r="I622" s="6"/>
      <c r="J622" s="493"/>
      <c r="K622" s="493"/>
      <c r="L622" s="493"/>
      <c r="M622" s="493"/>
      <c r="N622" s="493"/>
    </row>
    <row r="623" spans="2:14" ht="22.35" customHeight="1">
      <c r="C623" s="37"/>
      <c r="D623" s="37"/>
      <c r="E623" s="161"/>
      <c r="F623" s="161"/>
      <c r="G623" s="121"/>
      <c r="H623" s="135"/>
      <c r="I623" s="6"/>
      <c r="J623" s="493"/>
      <c r="K623" s="493"/>
      <c r="L623" s="493"/>
      <c r="M623" s="493"/>
      <c r="N623" s="493"/>
    </row>
    <row r="624" spans="2:14" ht="22.35" customHeight="1">
      <c r="C624" s="37"/>
      <c r="D624" s="37"/>
      <c r="E624" s="161"/>
      <c r="F624" s="161"/>
      <c r="G624" s="121"/>
      <c r="H624" s="135"/>
      <c r="I624" s="6"/>
      <c r="J624" s="493"/>
      <c r="K624" s="493"/>
      <c r="L624" s="493"/>
      <c r="M624" s="493"/>
      <c r="N624" s="493"/>
    </row>
    <row r="625" spans="2:14" ht="22.35" customHeight="1">
      <c r="B625" s="206"/>
      <c r="C625" s="37"/>
      <c r="D625" s="37"/>
      <c r="E625" s="161"/>
      <c r="F625" s="161"/>
      <c r="G625" s="121"/>
      <c r="H625" s="135"/>
      <c r="I625" s="6"/>
      <c r="J625" s="493"/>
      <c r="K625" s="493"/>
      <c r="L625" s="493"/>
      <c r="M625" s="493"/>
      <c r="N625" s="493"/>
    </row>
    <row r="626" spans="2:14" ht="22.35" customHeight="1">
      <c r="B626" s="18" t="s">
        <v>355</v>
      </c>
      <c r="C626" s="19"/>
      <c r="D626" s="20"/>
      <c r="E626" s="20"/>
      <c r="F626" s="20"/>
      <c r="G626" s="21"/>
      <c r="H626" s="219"/>
      <c r="I626" s="6"/>
      <c r="J626" s="493"/>
      <c r="K626" s="493"/>
      <c r="L626" s="493"/>
      <c r="M626" s="493"/>
      <c r="N626" s="493"/>
    </row>
    <row r="627" spans="2:14" ht="22.35" customHeight="1">
      <c r="B627" s="30" t="s">
        <v>4</v>
      </c>
      <c r="C627" s="31" t="s">
        <v>5</v>
      </c>
      <c r="D627" s="30" t="s">
        <v>38</v>
      </c>
      <c r="E627" s="30" t="s">
        <v>301</v>
      </c>
      <c r="F627" s="30"/>
      <c r="G627" s="223" t="s">
        <v>113</v>
      </c>
      <c r="H627" s="224" t="s">
        <v>114</v>
      </c>
      <c r="I627" s="6"/>
      <c r="J627" s="493"/>
      <c r="K627" s="493"/>
      <c r="L627" s="493"/>
      <c r="M627" s="493"/>
      <c r="N627" s="493"/>
    </row>
    <row r="628" spans="2:14" ht="22.35" customHeight="1">
      <c r="B628" s="668"/>
      <c r="C628" s="36" t="s">
        <v>331</v>
      </c>
      <c r="D628" s="37"/>
      <c r="E628" s="161" t="s">
        <v>352</v>
      </c>
      <c r="F628" s="161"/>
      <c r="G628" s="121">
        <v>18.623913241666664</v>
      </c>
      <c r="H628" s="39">
        <f t="shared" ref="H628:H636" si="41">G628*$H$60</f>
        <v>922.81490112458312</v>
      </c>
      <c r="I628" s="6"/>
      <c r="J628" s="493"/>
      <c r="K628" s="509"/>
      <c r="L628" s="509"/>
      <c r="M628" s="493"/>
      <c r="N628" s="493"/>
    </row>
    <row r="629" spans="2:14" ht="22.35" customHeight="1">
      <c r="B629" s="657"/>
      <c r="C629" s="192" t="s">
        <v>356</v>
      </c>
      <c r="D629" s="37"/>
      <c r="E629" s="161" t="s">
        <v>325</v>
      </c>
      <c r="F629" s="161"/>
      <c r="G629" s="121">
        <v>45.258082481904765</v>
      </c>
      <c r="H629" s="39">
        <f t="shared" si="41"/>
        <v>2242.537986978381</v>
      </c>
      <c r="I629" s="6"/>
      <c r="J629" s="493"/>
      <c r="K629" s="509"/>
      <c r="L629" s="509"/>
      <c r="M629" s="493"/>
      <c r="N629" s="493"/>
    </row>
    <row r="630" spans="2:14" ht="22.35" customHeight="1">
      <c r="B630" s="657"/>
      <c r="C630" s="37"/>
      <c r="D630" s="37"/>
      <c r="E630" s="161" t="s">
        <v>304</v>
      </c>
      <c r="F630" s="161"/>
      <c r="G630" s="121">
        <v>66.033578247142856</v>
      </c>
      <c r="H630" s="39">
        <f t="shared" si="41"/>
        <v>3271.9638021459282</v>
      </c>
      <c r="I630" s="6"/>
      <c r="J630" s="493"/>
      <c r="K630" s="509"/>
      <c r="L630" s="509"/>
      <c r="M630" s="493"/>
      <c r="N630" s="493"/>
    </row>
    <row r="631" spans="2:14" ht="87" customHeight="1">
      <c r="B631" s="67"/>
      <c r="C631" s="176" t="s">
        <v>357</v>
      </c>
      <c r="D631" s="177"/>
      <c r="E631" s="163"/>
      <c r="F631" s="163"/>
      <c r="G631" s="128">
        <v>16.289970150000002</v>
      </c>
      <c r="H631" s="196">
        <f t="shared" si="41"/>
        <v>807.1680209325001</v>
      </c>
      <c r="I631" s="6"/>
      <c r="J631" s="493"/>
      <c r="K631" s="509"/>
      <c r="L631" s="509"/>
      <c r="M631" s="493"/>
      <c r="N631" s="493"/>
    </row>
    <row r="632" spans="2:14" ht="85.5" customHeight="1">
      <c r="B632" s="67"/>
      <c r="C632" s="36" t="s">
        <v>334</v>
      </c>
      <c r="D632" s="37"/>
      <c r="E632" s="161"/>
      <c r="F632" s="161"/>
      <c r="G632" s="121">
        <v>14.410567578809529</v>
      </c>
      <c r="H632" s="39">
        <f t="shared" si="41"/>
        <v>714.04362353001216</v>
      </c>
      <c r="I632" s="6"/>
      <c r="J632" s="493"/>
      <c r="K632" s="509"/>
      <c r="L632" s="509"/>
      <c r="M632" s="493"/>
      <c r="N632" s="493"/>
    </row>
    <row r="633" spans="2:14" ht="86.25" customHeight="1">
      <c r="B633" s="67"/>
      <c r="C633" s="176" t="s">
        <v>335</v>
      </c>
      <c r="D633" s="177"/>
      <c r="E633" s="163"/>
      <c r="F633" s="163"/>
      <c r="G633" s="128">
        <v>21.04291256845238</v>
      </c>
      <c r="H633" s="196">
        <f t="shared" si="41"/>
        <v>1042.6763177668154</v>
      </c>
      <c r="I633" s="6"/>
      <c r="J633" s="493"/>
      <c r="K633" s="509"/>
      <c r="L633" s="509"/>
      <c r="M633" s="493"/>
      <c r="N633" s="493"/>
    </row>
    <row r="634" spans="2:14" ht="84.75" customHeight="1">
      <c r="B634" s="456"/>
      <c r="C634" s="36" t="s">
        <v>336</v>
      </c>
      <c r="D634" s="72" t="s">
        <v>337</v>
      </c>
      <c r="E634" s="161"/>
      <c r="F634" s="161"/>
      <c r="G634" s="121">
        <v>2.8966751432142859</v>
      </c>
      <c r="H634" s="39">
        <f t="shared" si="41"/>
        <v>143.53025334626787</v>
      </c>
      <c r="I634" s="6"/>
      <c r="J634" s="493"/>
      <c r="K634" s="509"/>
      <c r="L634" s="509"/>
      <c r="M634" s="493"/>
      <c r="N634" s="493"/>
    </row>
    <row r="635" spans="2:14" ht="81.75" customHeight="1">
      <c r="B635" s="67"/>
      <c r="C635" s="213" t="s">
        <v>336</v>
      </c>
      <c r="D635" s="134" t="s">
        <v>338</v>
      </c>
      <c r="E635" s="163"/>
      <c r="F635" s="163"/>
      <c r="G635" s="128">
        <v>2.7490175190476189</v>
      </c>
      <c r="H635" s="196">
        <f t="shared" si="41"/>
        <v>136.2138180688095</v>
      </c>
      <c r="I635" s="6"/>
      <c r="J635" s="493"/>
      <c r="K635" s="509"/>
      <c r="L635" s="509"/>
      <c r="M635" s="493"/>
      <c r="N635" s="493"/>
    </row>
    <row r="636" spans="2:14" ht="81.75" customHeight="1">
      <c r="B636" s="456"/>
      <c r="C636" s="36" t="s">
        <v>358</v>
      </c>
      <c r="D636" s="37"/>
      <c r="E636" s="161"/>
      <c r="F636" s="161"/>
      <c r="G636" s="121">
        <v>38.021497997976191</v>
      </c>
      <c r="H636" s="39">
        <f t="shared" si="41"/>
        <v>1883.9652257997202</v>
      </c>
      <c r="I636" s="6"/>
      <c r="J636" s="493"/>
      <c r="K636" s="509"/>
      <c r="L636" s="509"/>
      <c r="M636" s="493"/>
      <c r="N636" s="493"/>
    </row>
    <row r="637" spans="2:14" ht="22.35" customHeight="1">
      <c r="B637" s="206" t="s">
        <v>359</v>
      </c>
      <c r="C637" s="37"/>
      <c r="D637" s="37"/>
      <c r="E637" s="161"/>
      <c r="F637" s="161"/>
      <c r="G637" s="121"/>
      <c r="H637" s="135"/>
      <c r="I637" s="6"/>
      <c r="J637" s="493"/>
      <c r="K637" s="493"/>
      <c r="L637" s="493"/>
      <c r="M637" s="493"/>
      <c r="N637" s="493"/>
    </row>
    <row r="638" spans="2:14">
      <c r="B638" s="206" t="str">
        <f>B607</f>
        <v>⁹) Під замовлення. Термін поставки від 2-х тижнів.</v>
      </c>
      <c r="I638" s="6"/>
      <c r="J638" s="493"/>
      <c r="K638" s="493"/>
      <c r="L638" s="493"/>
      <c r="M638" s="493"/>
      <c r="N638" s="493"/>
    </row>
    <row r="639" spans="2:14" ht="39" customHeight="1">
      <c r="B639" s="117" t="s">
        <v>360</v>
      </c>
      <c r="C639" s="37"/>
      <c r="D639" s="37"/>
      <c r="E639" s="161"/>
      <c r="F639" s="161"/>
      <c r="G639" s="121"/>
      <c r="H639" s="135"/>
      <c r="I639" s="6"/>
      <c r="J639" s="493"/>
      <c r="K639" s="493"/>
      <c r="L639" s="493"/>
      <c r="M639" s="493"/>
      <c r="N639" s="493"/>
    </row>
    <row r="640" spans="2:14" ht="22.35" customHeight="1">
      <c r="B640" s="206"/>
      <c r="C640" s="37"/>
      <c r="D640" s="37"/>
      <c r="E640" s="161"/>
      <c r="F640" s="161"/>
      <c r="G640" s="121"/>
      <c r="H640" s="135"/>
      <c r="I640" s="6"/>
      <c r="J640" s="493"/>
      <c r="K640" s="493"/>
      <c r="L640" s="493"/>
      <c r="M640" s="493"/>
      <c r="N640" s="493"/>
    </row>
    <row r="641" spans="2:14" ht="22.35" customHeight="1">
      <c r="B641" s="206"/>
      <c r="C641" s="37"/>
      <c r="D641" s="37"/>
      <c r="E641" s="161"/>
      <c r="F641" s="161"/>
      <c r="G641" s="121"/>
      <c r="I641" s="6"/>
      <c r="J641" s="493"/>
      <c r="K641" s="493"/>
      <c r="L641" s="493"/>
      <c r="M641" s="493"/>
      <c r="N641" s="493"/>
    </row>
    <row r="642" spans="2:14" ht="22.35" customHeight="1">
      <c r="B642" s="18" t="s">
        <v>361</v>
      </c>
      <c r="C642" s="19"/>
      <c r="D642" s="20"/>
      <c r="E642" s="20"/>
      <c r="F642" s="20"/>
      <c r="G642" s="21"/>
      <c r="H642" s="21"/>
      <c r="I642" s="6"/>
      <c r="J642" s="493"/>
      <c r="K642" s="493"/>
      <c r="L642" s="493"/>
      <c r="M642" s="493"/>
      <c r="N642" s="493"/>
    </row>
    <row r="643" spans="2:14" ht="22.35" customHeight="1">
      <c r="B643" s="30" t="s">
        <v>4</v>
      </c>
      <c r="C643" s="31" t="s">
        <v>5</v>
      </c>
      <c r="D643" s="30" t="s">
        <v>38</v>
      </c>
      <c r="E643" s="30" t="s">
        <v>301</v>
      </c>
      <c r="F643" s="30"/>
      <c r="G643" s="66" t="s">
        <v>40</v>
      </c>
      <c r="H643" s="66" t="s">
        <v>41</v>
      </c>
      <c r="I643" s="6"/>
      <c r="J643" s="493"/>
      <c r="K643" s="493"/>
      <c r="L643" s="493"/>
      <c r="M643" s="493"/>
      <c r="N643" s="493"/>
    </row>
    <row r="644" spans="2:14" ht="22.35" customHeight="1">
      <c r="B644" s="668"/>
      <c r="C644" s="54" t="s">
        <v>362</v>
      </c>
      <c r="D644" s="37" t="s">
        <v>363</v>
      </c>
      <c r="E644" s="225" t="s">
        <v>364</v>
      </c>
      <c r="F644" s="161"/>
      <c r="G644" s="121">
        <v>0.97</v>
      </c>
      <c r="H644" s="39">
        <f>G644*$H$60</f>
        <v>48.063499999999998</v>
      </c>
      <c r="I644" s="6"/>
      <c r="J644" s="493"/>
      <c r="K644" s="493"/>
      <c r="L644" s="493"/>
      <c r="M644" s="493"/>
      <c r="N644" s="493"/>
    </row>
    <row r="645" spans="2:14" ht="22.35" customHeight="1">
      <c r="B645" s="657"/>
      <c r="C645" s="226" t="s">
        <v>365</v>
      </c>
      <c r="D645" s="37"/>
      <c r="E645" s="161"/>
      <c r="F645" s="161"/>
      <c r="G645" s="121"/>
      <c r="H645" s="68"/>
      <c r="I645" s="6"/>
      <c r="J645" s="493"/>
      <c r="K645" s="493"/>
      <c r="L645" s="493"/>
      <c r="M645" s="493"/>
      <c r="N645" s="493"/>
    </row>
    <row r="646" spans="2:14" ht="22.35" customHeight="1">
      <c r="B646" s="657"/>
      <c r="C646" s="226" t="s">
        <v>366</v>
      </c>
      <c r="D646" s="37"/>
      <c r="E646" s="161" t="s">
        <v>367</v>
      </c>
      <c r="F646" s="161"/>
      <c r="G646" s="121"/>
      <c r="H646" s="68"/>
      <c r="I646" s="6"/>
      <c r="J646" s="493"/>
      <c r="K646" s="493"/>
      <c r="L646" s="493"/>
      <c r="M646" s="493"/>
      <c r="N646" s="493"/>
    </row>
    <row r="647" spans="2:14" ht="22.35" customHeight="1">
      <c r="B647" s="689"/>
      <c r="C647" s="37" t="s">
        <v>368</v>
      </c>
      <c r="D647" s="70"/>
      <c r="E647" s="173" t="s">
        <v>369</v>
      </c>
      <c r="F647" s="173"/>
      <c r="G647" s="174"/>
      <c r="H647" s="175"/>
      <c r="I647" s="6"/>
      <c r="J647" s="493"/>
      <c r="K647" s="493"/>
      <c r="L647" s="493"/>
      <c r="M647" s="493"/>
      <c r="N647" s="493"/>
    </row>
    <row r="648" spans="2:14" ht="22.35" customHeight="1">
      <c r="B648" s="227" t="s">
        <v>370</v>
      </c>
      <c r="C648" s="37" t="s">
        <v>371</v>
      </c>
      <c r="D648" s="37"/>
      <c r="E648" s="161"/>
      <c r="F648" s="161"/>
      <c r="G648" s="121"/>
      <c r="H648" s="68"/>
      <c r="I648" s="6"/>
      <c r="J648" s="493"/>
      <c r="K648" s="493"/>
      <c r="L648" s="493"/>
      <c r="M648" s="493"/>
      <c r="N648" s="493"/>
    </row>
    <row r="649" spans="2:14" ht="22.35" customHeight="1">
      <c r="B649" s="228" t="s">
        <v>372</v>
      </c>
      <c r="C649" s="37"/>
      <c r="D649" s="37"/>
      <c r="E649" s="161"/>
      <c r="F649" s="161"/>
      <c r="G649" s="121"/>
      <c r="H649" s="135"/>
      <c r="I649" s="6"/>
      <c r="J649" s="493"/>
      <c r="K649" s="493"/>
      <c r="L649" s="493"/>
      <c r="M649" s="493"/>
      <c r="N649" s="493"/>
    </row>
    <row r="650" spans="2:14" ht="22.35" customHeight="1">
      <c r="B650" s="228" t="s">
        <v>373</v>
      </c>
      <c r="C650" s="37"/>
      <c r="D650" s="37"/>
      <c r="E650" s="161"/>
      <c r="F650" s="161"/>
      <c r="G650" s="121"/>
      <c r="H650" s="135"/>
      <c r="I650" s="6"/>
      <c r="J650" s="493"/>
      <c r="K650" s="493"/>
      <c r="L650" s="493"/>
      <c r="M650" s="493"/>
      <c r="N650" s="493"/>
    </row>
    <row r="651" spans="2:14" ht="22.35" customHeight="1">
      <c r="B651" s="228" t="s">
        <v>374</v>
      </c>
      <c r="I651" s="6"/>
      <c r="J651" s="493"/>
      <c r="K651" s="493"/>
      <c r="L651" s="493"/>
      <c r="M651" s="493"/>
      <c r="N651" s="493"/>
    </row>
    <row r="652" spans="2:14" ht="22.35" customHeight="1">
      <c r="B652" s="228" t="s">
        <v>375</v>
      </c>
      <c r="I652" s="6"/>
      <c r="J652" s="493"/>
      <c r="K652" s="493"/>
      <c r="L652" s="493"/>
      <c r="M652" s="493"/>
      <c r="N652" s="493"/>
    </row>
    <row r="653" spans="2:14" ht="22.35" customHeight="1">
      <c r="B653" s="648"/>
      <c r="C653" s="54" t="s">
        <v>362</v>
      </c>
      <c r="D653" s="37" t="s">
        <v>363</v>
      </c>
      <c r="E653" s="225" t="s">
        <v>364</v>
      </c>
      <c r="F653" s="161"/>
      <c r="G653" s="121">
        <v>1.1499999999999999</v>
      </c>
      <c r="H653" s="39">
        <f>G653*$H$60</f>
        <v>56.982499999999995</v>
      </c>
      <c r="I653" s="6"/>
      <c r="J653" s="493"/>
      <c r="K653" s="493"/>
      <c r="L653" s="493"/>
      <c r="M653" s="493"/>
      <c r="N653" s="493"/>
    </row>
    <row r="654" spans="2:14" ht="22.35" customHeight="1">
      <c r="B654" s="648"/>
      <c r="C654" s="226" t="s">
        <v>365</v>
      </c>
      <c r="D654" s="37"/>
      <c r="E654" s="161"/>
      <c r="F654" s="161"/>
      <c r="G654" s="121"/>
      <c r="H654" s="68"/>
      <c r="I654" s="6"/>
      <c r="J654" s="493"/>
      <c r="K654" s="493"/>
      <c r="L654" s="493"/>
      <c r="M654" s="493"/>
      <c r="N654" s="493"/>
    </row>
    <row r="655" spans="2:14" ht="22.35" customHeight="1">
      <c r="B655" s="648"/>
      <c r="C655" s="226" t="s">
        <v>1353</v>
      </c>
      <c r="D655" s="37"/>
      <c r="E655" s="161" t="s">
        <v>367</v>
      </c>
      <c r="F655" s="161"/>
      <c r="G655" s="121"/>
      <c r="H655" s="68"/>
      <c r="I655" s="6"/>
      <c r="J655" s="493"/>
      <c r="K655" s="493"/>
      <c r="L655" s="493"/>
      <c r="M655" s="493"/>
      <c r="N655" s="493"/>
    </row>
    <row r="656" spans="2:14" ht="22.35" customHeight="1">
      <c r="B656" s="649"/>
      <c r="C656" s="37" t="s">
        <v>368</v>
      </c>
      <c r="D656" s="70"/>
      <c r="E656" s="173" t="s">
        <v>369</v>
      </c>
      <c r="F656" s="173"/>
      <c r="G656" s="174"/>
      <c r="H656" s="175"/>
      <c r="I656" s="6"/>
      <c r="J656" s="493"/>
      <c r="K656" s="493"/>
      <c r="L656" s="493"/>
      <c r="M656" s="493"/>
      <c r="N656" s="493"/>
    </row>
    <row r="657" spans="2:14" ht="22.35" customHeight="1">
      <c r="B657" s="227" t="s">
        <v>370</v>
      </c>
      <c r="C657" s="37" t="s">
        <v>1355</v>
      </c>
      <c r="D657" s="37"/>
      <c r="E657" s="161"/>
      <c r="F657" s="161"/>
      <c r="G657" s="121"/>
      <c r="H657" s="68"/>
      <c r="I657" s="6"/>
      <c r="J657" s="493"/>
      <c r="K657" s="493"/>
      <c r="L657" s="493"/>
      <c r="M657" s="493"/>
      <c r="N657" s="493"/>
    </row>
    <row r="658" spans="2:14" ht="22.35" customHeight="1">
      <c r="B658" s="228" t="s">
        <v>372</v>
      </c>
      <c r="C658" s="37"/>
      <c r="D658" s="37"/>
      <c r="E658" s="161"/>
      <c r="F658" s="161"/>
      <c r="G658" s="121"/>
      <c r="H658" s="135"/>
      <c r="I658" s="6"/>
      <c r="J658" s="493"/>
      <c r="K658" s="493"/>
      <c r="L658" s="493"/>
      <c r="M658" s="493"/>
      <c r="N658" s="493"/>
    </row>
    <row r="659" spans="2:14" ht="22.35" customHeight="1">
      <c r="B659" s="228" t="s">
        <v>1354</v>
      </c>
      <c r="C659" s="37"/>
      <c r="D659" s="37"/>
      <c r="E659" s="161"/>
      <c r="F659" s="161"/>
      <c r="G659" s="121"/>
      <c r="H659" s="135"/>
      <c r="I659" s="6"/>
      <c r="J659" s="493"/>
      <c r="K659" s="493"/>
      <c r="L659" s="493"/>
      <c r="M659" s="493"/>
      <c r="N659" s="493"/>
    </row>
    <row r="660" spans="2:14" ht="22.35" customHeight="1">
      <c r="B660" s="228" t="s">
        <v>374</v>
      </c>
      <c r="I660" s="6"/>
      <c r="J660" s="493"/>
      <c r="K660" s="493"/>
      <c r="L660" s="493"/>
      <c r="M660" s="493"/>
      <c r="N660" s="493"/>
    </row>
    <row r="661" spans="2:14" ht="22.35" customHeight="1">
      <c r="B661" s="228" t="s">
        <v>379</v>
      </c>
      <c r="I661" s="6"/>
      <c r="J661" s="493"/>
      <c r="K661" s="493"/>
      <c r="L661" s="493"/>
      <c r="M661" s="493"/>
      <c r="N661" s="493"/>
    </row>
    <row r="662" spans="2:14" ht="22.35" customHeight="1">
      <c r="B662" s="67"/>
      <c r="C662" s="54" t="s">
        <v>362</v>
      </c>
      <c r="D662" s="37" t="s">
        <v>363</v>
      </c>
      <c r="E662" s="225" t="s">
        <v>364</v>
      </c>
      <c r="F662" s="161"/>
      <c r="G662" s="121">
        <v>1.25</v>
      </c>
      <c r="H662" s="39">
        <f>G662*$H$60</f>
        <v>61.9375</v>
      </c>
      <c r="I662" s="6"/>
      <c r="J662" s="493"/>
      <c r="K662" s="493"/>
      <c r="L662" s="493"/>
      <c r="M662" s="493"/>
      <c r="N662" s="493"/>
    </row>
    <row r="663" spans="2:14" ht="22.35" customHeight="1">
      <c r="B663" s="161"/>
      <c r="C663" s="226" t="s">
        <v>365</v>
      </c>
      <c r="D663" s="37"/>
      <c r="E663" s="161"/>
      <c r="F663" s="161"/>
      <c r="G663" s="121"/>
      <c r="H663" s="68"/>
      <c r="I663" s="6"/>
      <c r="J663" s="493"/>
      <c r="K663" s="493"/>
      <c r="L663" s="493"/>
      <c r="M663" s="493"/>
      <c r="N663" s="493"/>
    </row>
    <row r="664" spans="2:14" ht="22.35" customHeight="1">
      <c r="B664" s="161"/>
      <c r="C664" s="226" t="s">
        <v>376</v>
      </c>
      <c r="D664" s="37"/>
      <c r="E664" s="161" t="s">
        <v>367</v>
      </c>
      <c r="F664" s="161"/>
      <c r="G664" s="121"/>
      <c r="H664" s="68"/>
      <c r="I664" s="6"/>
      <c r="J664" s="493"/>
      <c r="K664" s="493"/>
      <c r="L664" s="493"/>
      <c r="M664" s="493"/>
      <c r="N664" s="493"/>
    </row>
    <row r="665" spans="2:14" ht="22.35" customHeight="1">
      <c r="B665" s="173"/>
      <c r="C665" s="37" t="s">
        <v>368</v>
      </c>
      <c r="D665" s="70"/>
      <c r="E665" s="173" t="s">
        <v>369</v>
      </c>
      <c r="F665" s="173"/>
      <c r="G665" s="174"/>
      <c r="H665" s="175"/>
      <c r="I665" s="6"/>
      <c r="J665" s="493"/>
      <c r="K665" s="493"/>
      <c r="L665" s="493"/>
      <c r="M665" s="493"/>
      <c r="N665" s="493"/>
    </row>
    <row r="666" spans="2:14" ht="22.35" customHeight="1">
      <c r="B666" s="227" t="s">
        <v>370</v>
      </c>
      <c r="C666" s="37" t="s">
        <v>377</v>
      </c>
      <c r="D666" s="37"/>
      <c r="E666" s="161"/>
      <c r="F666" s="161"/>
      <c r="G666" s="121"/>
      <c r="H666" s="68"/>
      <c r="I666" s="6"/>
      <c r="J666" s="493"/>
      <c r="K666" s="493"/>
      <c r="L666" s="493"/>
      <c r="M666" s="493"/>
      <c r="N666" s="493"/>
    </row>
    <row r="667" spans="2:14" ht="22.35" customHeight="1">
      <c r="B667" s="228" t="s">
        <v>372</v>
      </c>
      <c r="C667" s="37"/>
      <c r="D667" s="37"/>
      <c r="E667" s="161"/>
      <c r="F667" s="161"/>
      <c r="G667" s="121"/>
      <c r="H667" s="135"/>
      <c r="I667" s="6"/>
      <c r="J667" s="493"/>
      <c r="K667" s="493"/>
      <c r="L667" s="493"/>
      <c r="M667" s="493"/>
      <c r="N667" s="493"/>
    </row>
    <row r="668" spans="2:14" ht="22.35" customHeight="1">
      <c r="B668" s="228" t="s">
        <v>378</v>
      </c>
      <c r="C668" s="37"/>
      <c r="D668" s="37"/>
      <c r="E668" s="161"/>
      <c r="F668" s="161"/>
      <c r="G668" s="121"/>
      <c r="H668" s="135"/>
      <c r="I668" s="6"/>
      <c r="J668" s="493"/>
      <c r="K668" s="493"/>
      <c r="L668" s="493"/>
      <c r="M668" s="493"/>
      <c r="N668" s="493"/>
    </row>
    <row r="669" spans="2:14" ht="22.35" customHeight="1">
      <c r="B669" s="228" t="s">
        <v>374</v>
      </c>
      <c r="I669" s="6"/>
      <c r="J669" s="493"/>
      <c r="K669" s="493"/>
      <c r="L669" s="493"/>
      <c r="M669" s="493"/>
      <c r="N669" s="493"/>
    </row>
    <row r="670" spans="2:14" ht="22.35" customHeight="1">
      <c r="B670" s="228" t="s">
        <v>379</v>
      </c>
      <c r="I670" s="6"/>
      <c r="J670" s="493"/>
      <c r="K670" s="493"/>
      <c r="L670" s="493"/>
      <c r="M670" s="493"/>
      <c r="N670" s="493"/>
    </row>
    <row r="671" spans="2:14" ht="22.35" customHeight="1">
      <c r="B671" s="668"/>
      <c r="C671" s="54" t="s">
        <v>380</v>
      </c>
      <c r="D671" s="37" t="s">
        <v>363</v>
      </c>
      <c r="E671" s="225" t="s">
        <v>364</v>
      </c>
      <c r="F671" s="161"/>
      <c r="G671" s="121">
        <v>0.7</v>
      </c>
      <c r="H671" s="39">
        <f>G671*$H$60</f>
        <v>34.684999999999995</v>
      </c>
      <c r="I671" s="6"/>
      <c r="J671" s="493"/>
      <c r="K671" s="493"/>
      <c r="L671" s="493"/>
      <c r="M671" s="493"/>
      <c r="N671" s="493"/>
    </row>
    <row r="672" spans="2:14" ht="22.35" customHeight="1">
      <c r="B672" s="657"/>
      <c r="C672" s="226" t="s">
        <v>365</v>
      </c>
      <c r="D672" s="37"/>
      <c r="E672" s="161"/>
      <c r="F672" s="161"/>
      <c r="G672" s="121"/>
      <c r="H672" s="68"/>
      <c r="I672" s="6"/>
      <c r="J672" s="493"/>
      <c r="K672" s="493"/>
      <c r="L672" s="493"/>
      <c r="M672" s="493"/>
      <c r="N672" s="493"/>
    </row>
    <row r="673" spans="2:14" ht="22.35" customHeight="1">
      <c r="B673" s="657"/>
      <c r="C673" s="226" t="s">
        <v>381</v>
      </c>
      <c r="D673" s="37"/>
      <c r="E673" s="161" t="s">
        <v>367</v>
      </c>
      <c r="F673" s="161"/>
      <c r="G673" s="121"/>
      <c r="H673" s="68"/>
      <c r="I673" s="6"/>
      <c r="J673" s="493"/>
      <c r="K673" s="493"/>
      <c r="L673" s="493"/>
      <c r="M673" s="493"/>
      <c r="N673" s="493"/>
    </row>
    <row r="674" spans="2:14" ht="22.35" customHeight="1">
      <c r="B674" s="689"/>
      <c r="C674" s="37" t="s">
        <v>368</v>
      </c>
      <c r="D674" s="70"/>
      <c r="E674" s="173" t="s">
        <v>369</v>
      </c>
      <c r="F674" s="173"/>
      <c r="G674" s="174"/>
      <c r="H674" s="175"/>
      <c r="I674" s="6"/>
      <c r="J674" s="493"/>
      <c r="K674" s="493"/>
      <c r="L674" s="493"/>
      <c r="M674" s="493"/>
      <c r="N674" s="493"/>
    </row>
    <row r="675" spans="2:14" ht="22.35" customHeight="1">
      <c r="B675" s="227" t="s">
        <v>370</v>
      </c>
      <c r="C675" s="37"/>
      <c r="D675" s="37"/>
      <c r="E675" s="161"/>
      <c r="F675" s="161"/>
      <c r="G675" s="121"/>
      <c r="H675" s="68"/>
      <c r="I675" s="6"/>
      <c r="J675" s="493"/>
      <c r="K675" s="493"/>
      <c r="L675" s="493"/>
      <c r="M675" s="493"/>
      <c r="N675" s="493"/>
    </row>
    <row r="676" spans="2:14" ht="22.35" customHeight="1">
      <c r="B676" s="228" t="s">
        <v>382</v>
      </c>
      <c r="C676" s="37"/>
      <c r="D676" s="37"/>
      <c r="E676" s="161"/>
      <c r="F676" s="161"/>
      <c r="G676" s="121"/>
      <c r="H676" s="135"/>
      <c r="I676" s="6"/>
      <c r="J676" s="493"/>
      <c r="K676" s="493"/>
      <c r="L676" s="493"/>
      <c r="M676" s="493"/>
      <c r="N676" s="493"/>
    </row>
    <row r="677" spans="2:14" ht="22.35" customHeight="1">
      <c r="B677" s="228" t="s">
        <v>383</v>
      </c>
      <c r="C677" s="37"/>
      <c r="D677" s="37"/>
      <c r="E677" s="161"/>
      <c r="F677" s="161"/>
      <c r="G677" s="121"/>
      <c r="H677" s="135"/>
      <c r="I677" s="6"/>
      <c r="J677" s="493"/>
      <c r="K677" s="493"/>
      <c r="L677" s="493"/>
      <c r="M677" s="493"/>
      <c r="N677" s="493"/>
    </row>
    <row r="678" spans="2:14" ht="22.35" customHeight="1">
      <c r="B678" s="228" t="s">
        <v>384</v>
      </c>
      <c r="I678" s="6"/>
      <c r="J678" s="493"/>
      <c r="K678" s="493"/>
      <c r="L678" s="493"/>
      <c r="M678" s="493"/>
      <c r="N678" s="493"/>
    </row>
    <row r="679" spans="2:14" ht="22.35" customHeight="1">
      <c r="B679" s="228" t="s">
        <v>375</v>
      </c>
      <c r="C679" s="4"/>
      <c r="D679" s="4"/>
      <c r="I679" s="6"/>
      <c r="J679" s="493"/>
      <c r="K679" s="493"/>
      <c r="L679" s="493"/>
      <c r="M679" s="493"/>
      <c r="N679" s="493"/>
    </row>
    <row r="680" spans="2:14" ht="22.35" customHeight="1">
      <c r="B680" s="646"/>
      <c r="C680" s="633" t="s">
        <v>1356</v>
      </c>
      <c r="D680" s="4"/>
      <c r="E680" s="645" t="s">
        <v>1358</v>
      </c>
      <c r="G680" s="121"/>
      <c r="H680" s="39">
        <f>G680*$H$60</f>
        <v>0</v>
      </c>
      <c r="I680" s="6"/>
      <c r="J680" s="493"/>
      <c r="K680" s="493"/>
      <c r="L680" s="493"/>
      <c r="M680" s="493"/>
      <c r="N680" s="493"/>
    </row>
    <row r="681" spans="2:14" ht="22.35" customHeight="1">
      <c r="B681" s="646"/>
      <c r="C681" s="633" t="s">
        <v>1357</v>
      </c>
      <c r="D681" s="4"/>
      <c r="E681" s="645"/>
      <c r="I681" s="6"/>
      <c r="J681" s="493"/>
      <c r="K681" s="493"/>
      <c r="L681" s="493"/>
      <c r="M681" s="493"/>
      <c r="N681" s="493"/>
    </row>
    <row r="682" spans="2:14" ht="22.35" customHeight="1">
      <c r="B682" s="646"/>
      <c r="C682" s="634"/>
      <c r="D682" s="4"/>
      <c r="I682" s="6"/>
      <c r="J682" s="493"/>
      <c r="K682" s="493"/>
      <c r="L682" s="493"/>
      <c r="M682" s="493"/>
      <c r="N682" s="493"/>
    </row>
    <row r="683" spans="2:14" ht="22.35" customHeight="1">
      <c r="B683" s="646"/>
      <c r="C683" s="4"/>
      <c r="D683" s="4"/>
      <c r="I683" s="6"/>
      <c r="J683" s="493"/>
      <c r="K683" s="493"/>
      <c r="L683" s="493"/>
      <c r="M683" s="493"/>
      <c r="N683" s="493"/>
    </row>
    <row r="684" spans="2:14" ht="22.35" customHeight="1">
      <c r="B684" s="228" t="s">
        <v>370</v>
      </c>
      <c r="C684" s="4"/>
      <c r="D684" s="4"/>
      <c r="I684" s="6"/>
      <c r="J684" s="493"/>
      <c r="K684" s="493"/>
      <c r="L684" s="493"/>
      <c r="M684" s="493"/>
      <c r="N684" s="493"/>
    </row>
    <row r="685" spans="2:14" ht="22.35" customHeight="1">
      <c r="B685" s="228" t="s">
        <v>1359</v>
      </c>
      <c r="C685" s="4"/>
      <c r="D685" s="4"/>
      <c r="I685" s="6"/>
      <c r="J685" s="493"/>
      <c r="K685" s="493"/>
      <c r="L685" s="493"/>
      <c r="M685" s="493"/>
      <c r="N685" s="493"/>
    </row>
    <row r="686" spans="2:14" ht="22.35" customHeight="1">
      <c r="B686" s="228" t="s">
        <v>1360</v>
      </c>
      <c r="C686" s="4"/>
      <c r="D686" s="4"/>
      <c r="I686" s="6"/>
      <c r="J686" s="493"/>
      <c r="K686" s="493"/>
      <c r="L686" s="493"/>
      <c r="M686" s="493"/>
      <c r="N686" s="493"/>
    </row>
    <row r="687" spans="2:14" ht="22.35" customHeight="1">
      <c r="B687" s="228" t="s">
        <v>1361</v>
      </c>
      <c r="C687" s="4"/>
      <c r="D687" s="4"/>
      <c r="I687" s="6"/>
      <c r="J687" s="493"/>
      <c r="K687" s="493"/>
      <c r="L687" s="493"/>
      <c r="M687" s="493"/>
      <c r="N687" s="493"/>
    </row>
    <row r="688" spans="2:14" ht="22.35" customHeight="1">
      <c r="B688" s="228" t="s">
        <v>1362</v>
      </c>
      <c r="C688" s="100"/>
      <c r="D688" s="100"/>
      <c r="E688" s="100"/>
      <c r="I688" s="6"/>
      <c r="J688" s="493"/>
      <c r="K688" s="493"/>
      <c r="L688" s="493"/>
      <c r="M688" s="493"/>
      <c r="N688" s="493"/>
    </row>
    <row r="689" spans="2:14" ht="22.35" customHeight="1">
      <c r="B689" s="228"/>
      <c r="C689" s="97" t="s">
        <v>385</v>
      </c>
      <c r="E689" s="225" t="s">
        <v>364</v>
      </c>
      <c r="G689" s="121">
        <v>8.51</v>
      </c>
      <c r="H689" s="39">
        <f>G689*$H$60</f>
        <v>421.67049999999995</v>
      </c>
      <c r="I689" s="6"/>
      <c r="J689" s="493"/>
      <c r="K689" s="493"/>
      <c r="L689" s="493"/>
      <c r="M689" s="493"/>
      <c r="N689" s="493"/>
    </row>
    <row r="690" spans="2:14" ht="22.35" customHeight="1">
      <c r="B690" s="228"/>
      <c r="C690" s="693" t="s">
        <v>386</v>
      </c>
      <c r="D690" s="116" t="s">
        <v>387</v>
      </c>
      <c r="I690" s="6"/>
      <c r="J690" s="493"/>
      <c r="K690" s="493"/>
      <c r="L690" s="493"/>
      <c r="M690" s="493"/>
      <c r="N690" s="493"/>
    </row>
    <row r="691" spans="2:14" ht="22.35" customHeight="1">
      <c r="B691" s="228"/>
      <c r="C691" s="693"/>
      <c r="I691" s="6"/>
      <c r="J691" s="493"/>
      <c r="K691" s="493"/>
      <c r="L691" s="493"/>
      <c r="M691" s="493"/>
      <c r="N691" s="493"/>
    </row>
    <row r="692" spans="2:14" ht="22.35" customHeight="1">
      <c r="B692" s="228"/>
      <c r="I692" s="6"/>
      <c r="J692" s="493"/>
      <c r="K692" s="493"/>
      <c r="L692" s="493"/>
      <c r="M692" s="493"/>
      <c r="N692" s="493"/>
    </row>
    <row r="693" spans="2:14" ht="44.65" customHeight="1">
      <c r="B693" s="117" t="s">
        <v>388</v>
      </c>
      <c r="C693" s="15"/>
      <c r="D693" s="172"/>
      <c r="I693" s="6"/>
      <c r="J693" s="493"/>
      <c r="K693" s="493"/>
      <c r="L693" s="493"/>
      <c r="M693" s="493"/>
      <c r="N693" s="493"/>
    </row>
    <row r="694" spans="2:14" ht="22.35" customHeight="1">
      <c r="B694" s="14"/>
      <c r="C694" s="172"/>
      <c r="I694" s="6"/>
      <c r="J694" s="493"/>
      <c r="K694" s="493"/>
      <c r="L694" s="493"/>
      <c r="M694" s="493"/>
      <c r="N694" s="493"/>
    </row>
    <row r="695" spans="2:14" ht="22.35" customHeight="1">
      <c r="B695" s="18"/>
      <c r="C695" s="19"/>
      <c r="D695" s="20"/>
      <c r="E695" s="20"/>
      <c r="F695" s="20"/>
      <c r="G695" s="21"/>
      <c r="H695" s="21"/>
      <c r="I695" s="6"/>
      <c r="J695" s="493"/>
      <c r="K695" s="493"/>
      <c r="L695" s="493"/>
      <c r="M695" s="493"/>
      <c r="N695" s="493"/>
    </row>
    <row r="696" spans="2:14" ht="22.35" customHeight="1" thickBot="1">
      <c r="B696" s="30" t="s">
        <v>4</v>
      </c>
      <c r="C696" s="31" t="s">
        <v>5</v>
      </c>
      <c r="D696" s="30" t="s">
        <v>38</v>
      </c>
      <c r="E696" s="30" t="s">
        <v>301</v>
      </c>
      <c r="F696" s="391" t="s">
        <v>389</v>
      </c>
      <c r="G696" s="66" t="s">
        <v>113</v>
      </c>
      <c r="H696" s="66" t="s">
        <v>114</v>
      </c>
      <c r="I696" s="6"/>
      <c r="J696" s="493"/>
      <c r="K696" s="493"/>
      <c r="L696" s="493"/>
      <c r="M696" s="493"/>
      <c r="N696" s="493"/>
    </row>
    <row r="697" spans="2:14" ht="22.35" customHeight="1" thickTop="1" thickBot="1">
      <c r="B697" s="690" t="s">
        <v>390</v>
      </c>
      <c r="C697" s="476" t="s">
        <v>391</v>
      </c>
      <c r="D697" s="351" t="s">
        <v>392</v>
      </c>
      <c r="E697" s="351" t="s">
        <v>393</v>
      </c>
      <c r="F697" s="392">
        <v>502</v>
      </c>
      <c r="G697" s="390">
        <v>43.245728718189859</v>
      </c>
      <c r="H697" s="352">
        <f>G697*$H$60</f>
        <v>2142.8258579863073</v>
      </c>
      <c r="I697" s="6"/>
      <c r="J697" s="493"/>
      <c r="K697" s="493"/>
      <c r="L697" s="493"/>
      <c r="M697" s="493"/>
      <c r="N697" s="493"/>
    </row>
    <row r="698" spans="2:14" ht="22.35" customHeight="1" thickTop="1" thickBot="1">
      <c r="B698" s="691"/>
      <c r="C698" s="476" t="s">
        <v>394</v>
      </c>
      <c r="D698" s="351" t="s">
        <v>395</v>
      </c>
      <c r="E698" s="351" t="s">
        <v>396</v>
      </c>
      <c r="F698" s="392">
        <v>502</v>
      </c>
      <c r="G698" s="390">
        <v>20.167399999999997</v>
      </c>
      <c r="H698" s="352">
        <f t="shared" ref="H698:H701" si="42">G698*$H$60</f>
        <v>999.29466999999977</v>
      </c>
      <c r="I698" s="6"/>
      <c r="J698" s="493"/>
      <c r="K698" s="493"/>
      <c r="L698" s="493"/>
      <c r="M698" s="493"/>
      <c r="N698" s="493"/>
    </row>
    <row r="699" spans="2:14" ht="22.35" customHeight="1" thickTop="1" thickBot="1">
      <c r="B699" s="691"/>
      <c r="C699" s="353" t="s">
        <v>1234</v>
      </c>
      <c r="D699" s="354" t="s">
        <v>397</v>
      </c>
      <c r="E699" s="354" t="s">
        <v>1255</v>
      </c>
      <c r="F699" s="393">
        <v>510</v>
      </c>
      <c r="G699" s="497">
        <v>72.554366834462684</v>
      </c>
      <c r="H699" s="355">
        <f t="shared" si="42"/>
        <v>3595.068876647626</v>
      </c>
      <c r="I699" s="6"/>
      <c r="J699" s="493"/>
      <c r="K699" s="493"/>
      <c r="L699" s="493"/>
      <c r="M699" s="493"/>
      <c r="N699" s="493"/>
    </row>
    <row r="700" spans="2:14" ht="22.35" customHeight="1" thickTop="1" thickBot="1">
      <c r="B700" s="691"/>
      <c r="C700" s="353" t="s">
        <v>1238</v>
      </c>
      <c r="D700" s="354" t="s">
        <v>398</v>
      </c>
      <c r="E700" s="354" t="s">
        <v>1256</v>
      </c>
      <c r="F700" s="393">
        <v>510</v>
      </c>
      <c r="G700" s="497">
        <v>44.710001132272879</v>
      </c>
      <c r="H700" s="355">
        <f t="shared" si="42"/>
        <v>2215.3805561041208</v>
      </c>
      <c r="I700" s="6"/>
      <c r="J700" s="493"/>
      <c r="K700" s="493"/>
      <c r="L700" s="493"/>
      <c r="M700" s="493"/>
      <c r="N700" s="493"/>
    </row>
    <row r="701" spans="2:14" ht="22.35" customHeight="1" thickTop="1" thickBot="1">
      <c r="B701" s="691"/>
      <c r="C701" s="353" t="s">
        <v>1235</v>
      </c>
      <c r="D701" s="354" t="s">
        <v>399</v>
      </c>
      <c r="E701" s="354" t="s">
        <v>1257</v>
      </c>
      <c r="F701" s="393">
        <v>510</v>
      </c>
      <c r="G701" s="497">
        <v>32.636048099768303</v>
      </c>
      <c r="H701" s="355">
        <f t="shared" si="42"/>
        <v>1617.1161833435192</v>
      </c>
      <c r="I701" s="6"/>
      <c r="J701" s="493"/>
      <c r="K701" s="493"/>
      <c r="L701" s="493"/>
      <c r="M701" s="493"/>
      <c r="N701" s="493"/>
    </row>
    <row r="702" spans="2:14" ht="22.35" customHeight="1" thickTop="1" thickBot="1">
      <c r="B702" s="691"/>
      <c r="C702" s="323" t="s">
        <v>400</v>
      </c>
      <c r="D702" s="351" t="s">
        <v>401</v>
      </c>
      <c r="E702" s="351" t="s">
        <v>402</v>
      </c>
      <c r="F702" s="392">
        <v>402</v>
      </c>
      <c r="G702" s="390">
        <v>43.878479919750625</v>
      </c>
      <c r="H702" s="352">
        <f t="shared" ref="H702:H715" si="43">G702*$H$60</f>
        <v>2174.1786800236432</v>
      </c>
      <c r="I702" s="6"/>
      <c r="J702" s="493"/>
      <c r="K702" s="493"/>
      <c r="L702" s="493"/>
      <c r="M702" s="493"/>
      <c r="N702" s="493"/>
    </row>
    <row r="703" spans="2:14" ht="24.75" customHeight="1" thickTop="1" thickBot="1">
      <c r="B703" s="691"/>
      <c r="C703" s="323" t="s">
        <v>403</v>
      </c>
      <c r="D703" s="351" t="s">
        <v>404</v>
      </c>
      <c r="E703" s="351" t="s">
        <v>405</v>
      </c>
      <c r="F703" s="392">
        <v>403</v>
      </c>
      <c r="G703" s="390">
        <v>100.99106716931777</v>
      </c>
      <c r="H703" s="352">
        <f t="shared" si="43"/>
        <v>5004.1073782396952</v>
      </c>
      <c r="I703" s="6"/>
      <c r="J703" s="493"/>
      <c r="K703" s="493"/>
      <c r="L703" s="493"/>
      <c r="M703" s="493"/>
      <c r="N703" s="493"/>
    </row>
    <row r="704" spans="2:14" ht="24.75" customHeight="1" thickTop="1" thickBot="1">
      <c r="B704" s="691"/>
      <c r="C704" s="323" t="s">
        <v>406</v>
      </c>
      <c r="D704" s="351" t="s">
        <v>407</v>
      </c>
      <c r="E704" s="351" t="s">
        <v>408</v>
      </c>
      <c r="F704" s="392">
        <v>404</v>
      </c>
      <c r="G704" s="390">
        <v>107.43187809117352</v>
      </c>
      <c r="H704" s="352">
        <f t="shared" si="43"/>
        <v>5323.2495594176471</v>
      </c>
      <c r="I704" s="6"/>
      <c r="J704" s="493"/>
      <c r="K704" s="493"/>
      <c r="L704" s="493"/>
      <c r="M704" s="493"/>
      <c r="N704" s="493"/>
    </row>
    <row r="705" spans="2:14" ht="24.75" customHeight="1" thickTop="1" thickBot="1">
      <c r="B705" s="691"/>
      <c r="C705" s="323" t="s">
        <v>409</v>
      </c>
      <c r="D705" s="351" t="s">
        <v>410</v>
      </c>
      <c r="E705" s="351" t="s">
        <v>411</v>
      </c>
      <c r="F705" s="392">
        <v>478</v>
      </c>
      <c r="G705" s="390">
        <v>50.392173178958906</v>
      </c>
      <c r="H705" s="352">
        <f t="shared" si="43"/>
        <v>2496.9321810174138</v>
      </c>
      <c r="I705" s="6"/>
      <c r="J705" s="493"/>
      <c r="K705" s="493"/>
      <c r="L705" s="493"/>
      <c r="M705" s="493"/>
      <c r="N705" s="493"/>
    </row>
    <row r="706" spans="2:14" ht="24.75" customHeight="1" thickTop="1" thickBot="1">
      <c r="B706" s="691"/>
      <c r="C706" s="323" t="s">
        <v>412</v>
      </c>
      <c r="D706" s="351" t="s">
        <v>413</v>
      </c>
      <c r="E706" s="351" t="s">
        <v>414</v>
      </c>
      <c r="F706" s="392">
        <v>672</v>
      </c>
      <c r="G706" s="390">
        <v>70.035950795580504</v>
      </c>
      <c r="H706" s="352">
        <f t="shared" si="43"/>
        <v>3470.2813619210137</v>
      </c>
      <c r="I706" s="6"/>
      <c r="J706" s="493"/>
      <c r="K706" s="493"/>
      <c r="L706" s="493"/>
      <c r="M706" s="493"/>
      <c r="N706" s="493"/>
    </row>
    <row r="707" spans="2:14" ht="24.75" customHeight="1" thickTop="1" thickBot="1">
      <c r="B707" s="691"/>
      <c r="C707" s="323" t="s">
        <v>415</v>
      </c>
      <c r="D707" s="351" t="s">
        <v>416</v>
      </c>
      <c r="E707" s="351" t="s">
        <v>417</v>
      </c>
      <c r="F707" s="392">
        <v>481</v>
      </c>
      <c r="G707" s="390">
        <v>110.20471974408636</v>
      </c>
      <c r="H707" s="352">
        <f t="shared" si="43"/>
        <v>5460.6438633194784</v>
      </c>
      <c r="I707" s="6"/>
      <c r="J707" s="493"/>
      <c r="K707" s="493"/>
      <c r="L707" s="493"/>
      <c r="M707" s="493"/>
      <c r="N707" s="493"/>
    </row>
    <row r="708" spans="2:14" ht="24.75" customHeight="1" thickTop="1" thickBot="1">
      <c r="B708" s="691"/>
      <c r="C708" s="356" t="s">
        <v>1261</v>
      </c>
      <c r="D708" s="354" t="s">
        <v>419</v>
      </c>
      <c r="E708" s="354" t="s">
        <v>420</v>
      </c>
      <c r="F708" s="393">
        <v>33</v>
      </c>
      <c r="G708" s="497">
        <v>75.657829272274881</v>
      </c>
      <c r="H708" s="355">
        <f t="shared" si="43"/>
        <v>3748.84544044122</v>
      </c>
      <c r="I708" s="6"/>
      <c r="J708" s="493"/>
      <c r="K708" s="493"/>
      <c r="L708" s="493"/>
      <c r="M708" s="493"/>
      <c r="N708" s="493"/>
    </row>
    <row r="709" spans="2:14" ht="24.75" customHeight="1" thickTop="1" thickBot="1">
      <c r="B709" s="691"/>
      <c r="C709" s="356" t="s">
        <v>1260</v>
      </c>
      <c r="D709" s="354" t="s">
        <v>422</v>
      </c>
      <c r="E709" s="354" t="s">
        <v>423</v>
      </c>
      <c r="F709" s="393">
        <v>508</v>
      </c>
      <c r="G709" s="497">
        <v>23.189834612174732</v>
      </c>
      <c r="H709" s="355">
        <f t="shared" si="43"/>
        <v>1149.0563050332578</v>
      </c>
      <c r="I709" s="6"/>
      <c r="J709" s="493"/>
      <c r="K709" s="493"/>
      <c r="L709" s="493"/>
      <c r="M709" s="493"/>
      <c r="N709" s="493"/>
    </row>
    <row r="710" spans="2:14" ht="24.75" customHeight="1" thickTop="1" thickBot="1">
      <c r="B710" s="691"/>
      <c r="C710" s="356" t="s">
        <v>1259</v>
      </c>
      <c r="D710" s="354" t="s">
        <v>425</v>
      </c>
      <c r="E710" s="354" t="s">
        <v>426</v>
      </c>
      <c r="F710" s="393">
        <v>941</v>
      </c>
      <c r="G710" s="497">
        <v>131.4896750845468</v>
      </c>
      <c r="H710" s="355">
        <f t="shared" si="43"/>
        <v>6515.3134004392941</v>
      </c>
      <c r="I710" s="6"/>
      <c r="J710" s="493"/>
      <c r="K710" s="493"/>
      <c r="L710" s="493"/>
      <c r="M710" s="493"/>
      <c r="N710" s="493"/>
    </row>
    <row r="711" spans="2:14" ht="24.75" customHeight="1" thickTop="1" thickBot="1">
      <c r="B711" s="691"/>
      <c r="C711" s="356" t="s">
        <v>1259</v>
      </c>
      <c r="D711" s="354" t="s">
        <v>427</v>
      </c>
      <c r="E711" s="354" t="s">
        <v>428</v>
      </c>
      <c r="F711" s="393">
        <v>942</v>
      </c>
      <c r="G711" s="497">
        <v>315.90451585440513</v>
      </c>
      <c r="H711" s="355">
        <f t="shared" si="43"/>
        <v>15653.068760585773</v>
      </c>
      <c r="I711" s="6"/>
      <c r="J711" s="493"/>
      <c r="K711" s="493"/>
      <c r="L711" s="493"/>
      <c r="M711" s="493"/>
      <c r="N711" s="493"/>
    </row>
    <row r="712" spans="2:14" ht="24.75" customHeight="1" thickTop="1" thickBot="1">
      <c r="B712" s="691"/>
      <c r="C712" s="356" t="s">
        <v>1259</v>
      </c>
      <c r="D712" s="354" t="s">
        <v>429</v>
      </c>
      <c r="E712" s="354" t="s">
        <v>430</v>
      </c>
      <c r="F712" s="393">
        <v>943</v>
      </c>
      <c r="G712" s="497">
        <v>29.16287344156774</v>
      </c>
      <c r="H712" s="355">
        <f t="shared" si="43"/>
        <v>1445.0203790296814</v>
      </c>
      <c r="I712" s="6"/>
      <c r="J712" s="493"/>
      <c r="K712" s="493"/>
      <c r="L712" s="493"/>
      <c r="M712" s="493"/>
      <c r="N712" s="493"/>
    </row>
    <row r="713" spans="2:14" ht="24.75" customHeight="1" thickTop="1" thickBot="1">
      <c r="B713" s="691"/>
      <c r="C713" s="356" t="s">
        <v>1259</v>
      </c>
      <c r="D713" s="354" t="s">
        <v>431</v>
      </c>
      <c r="E713" s="354" t="s">
        <v>432</v>
      </c>
      <c r="F713" s="393">
        <v>944</v>
      </c>
      <c r="G713" s="497">
        <v>13.542863413510045</v>
      </c>
      <c r="H713" s="355">
        <f t="shared" si="43"/>
        <v>671.04888213942263</v>
      </c>
      <c r="I713" s="6"/>
      <c r="J713" s="493"/>
      <c r="K713" s="493"/>
      <c r="L713" s="493"/>
      <c r="M713" s="493"/>
      <c r="N713" s="493"/>
    </row>
    <row r="714" spans="2:14" ht="24.75" customHeight="1" thickTop="1" thickBot="1">
      <c r="B714" s="691"/>
      <c r="C714" s="323" t="s">
        <v>1258</v>
      </c>
      <c r="D714" s="351" t="s">
        <v>434</v>
      </c>
      <c r="E714" s="351" t="s">
        <v>435</v>
      </c>
      <c r="F714" s="392">
        <v>120</v>
      </c>
      <c r="G714" s="390">
        <v>29.556438063271504</v>
      </c>
      <c r="H714" s="352">
        <f t="shared" si="43"/>
        <v>1464.5215060351029</v>
      </c>
      <c r="I714" s="6"/>
      <c r="J714" s="493"/>
      <c r="K714" s="493"/>
      <c r="L714" s="493"/>
      <c r="M714" s="493"/>
      <c r="N714" s="493"/>
    </row>
    <row r="715" spans="2:14" ht="24.75" customHeight="1" thickTop="1" thickBot="1">
      <c r="B715" s="691"/>
      <c r="C715" s="323" t="s">
        <v>436</v>
      </c>
      <c r="D715" s="351" t="s">
        <v>437</v>
      </c>
      <c r="E715" s="351" t="s">
        <v>438</v>
      </c>
      <c r="F715" s="392">
        <v>130</v>
      </c>
      <c r="G715" s="390">
        <v>5.9246714600590424</v>
      </c>
      <c r="H715" s="352">
        <f t="shared" si="43"/>
        <v>293.56747084592553</v>
      </c>
      <c r="I715" s="6"/>
      <c r="J715" s="493"/>
      <c r="K715" s="493"/>
      <c r="L715" s="493"/>
      <c r="M715" s="493"/>
      <c r="N715" s="493"/>
    </row>
    <row r="716" spans="2:14" ht="24.75" customHeight="1" thickTop="1" thickBot="1">
      <c r="B716" s="691"/>
      <c r="C716" s="394" t="s">
        <v>439</v>
      </c>
      <c r="D716" s="395" t="s">
        <v>440</v>
      </c>
      <c r="E716" s="396" t="s">
        <v>441</v>
      </c>
      <c r="F716" s="392">
        <v>500</v>
      </c>
      <c r="G716" s="390">
        <v>35.719633536484345</v>
      </c>
      <c r="H716" s="352">
        <f t="shared" ref="H716:H725" si="44">G716*$H$60</f>
        <v>1769.9078417327992</v>
      </c>
      <c r="I716" s="6"/>
      <c r="J716" s="493"/>
      <c r="K716" s="493"/>
      <c r="L716" s="493"/>
      <c r="M716" s="493"/>
      <c r="N716" s="493"/>
    </row>
    <row r="717" spans="2:14" ht="24.75" customHeight="1" thickTop="1" thickBot="1">
      <c r="B717" s="691"/>
      <c r="C717" s="434" t="s">
        <v>442</v>
      </c>
      <c r="D717" s="435" t="s">
        <v>443</v>
      </c>
      <c r="E717" s="436" t="s">
        <v>444</v>
      </c>
      <c r="F717" s="393">
        <v>104</v>
      </c>
      <c r="G717" s="497">
        <v>30.254783368449566</v>
      </c>
      <c r="H717" s="355">
        <f t="shared" si="44"/>
        <v>1499.1245159066759</v>
      </c>
      <c r="I717" s="6"/>
      <c r="J717" s="493"/>
      <c r="K717" s="493"/>
      <c r="L717" s="493"/>
      <c r="M717" s="493"/>
      <c r="N717" s="493"/>
    </row>
    <row r="718" spans="2:14" ht="24.75" customHeight="1" thickTop="1" thickBot="1">
      <c r="B718" s="691"/>
      <c r="C718" s="434" t="s">
        <v>445</v>
      </c>
      <c r="D718" s="435" t="s">
        <v>446</v>
      </c>
      <c r="E718" s="436" t="s">
        <v>447</v>
      </c>
      <c r="F718" s="393">
        <v>105</v>
      </c>
      <c r="G718" s="497">
        <v>18.819544637834607</v>
      </c>
      <c r="H718" s="355">
        <f t="shared" si="44"/>
        <v>932.50843680470473</v>
      </c>
      <c r="I718" s="6"/>
      <c r="J718" s="493"/>
      <c r="K718" s="493"/>
      <c r="L718" s="493"/>
      <c r="M718" s="493"/>
      <c r="N718" s="493"/>
    </row>
    <row r="719" spans="2:14" ht="24.75" customHeight="1" thickTop="1" thickBot="1">
      <c r="B719" s="691"/>
      <c r="C719" s="434" t="s">
        <v>448</v>
      </c>
      <c r="D719" s="435" t="s">
        <v>449</v>
      </c>
      <c r="E719" s="436" t="s">
        <v>450</v>
      </c>
      <c r="F719" s="393">
        <v>101</v>
      </c>
      <c r="G719" s="497">
        <v>26.99561775538421</v>
      </c>
      <c r="H719" s="355">
        <f t="shared" si="44"/>
        <v>1337.6328597792874</v>
      </c>
      <c r="I719" s="6"/>
      <c r="J719" s="493"/>
      <c r="K719" s="493"/>
      <c r="L719" s="493"/>
      <c r="M719" s="493"/>
      <c r="N719" s="493"/>
    </row>
    <row r="720" spans="2:14" ht="24.75" customHeight="1" thickTop="1" thickBot="1">
      <c r="B720" s="691"/>
      <c r="C720" s="434" t="s">
        <v>451</v>
      </c>
      <c r="D720" s="435" t="s">
        <v>452</v>
      </c>
      <c r="E720" s="436" t="s">
        <v>453</v>
      </c>
      <c r="F720" s="393"/>
      <c r="G720" s="497">
        <v>50.843637919238574</v>
      </c>
      <c r="H720" s="355">
        <f t="shared" si="44"/>
        <v>2519.3022588982712</v>
      </c>
      <c r="I720" s="6"/>
      <c r="J720" s="493"/>
      <c r="K720" s="493"/>
      <c r="L720" s="493"/>
      <c r="M720" s="493"/>
      <c r="N720" s="493"/>
    </row>
    <row r="721" spans="2:14" ht="24.75" customHeight="1" thickTop="1" thickBot="1">
      <c r="B721" s="691"/>
      <c r="C721" s="434" t="s">
        <v>1262</v>
      </c>
      <c r="D721" s="435" t="s">
        <v>454</v>
      </c>
      <c r="E721" s="436" t="s">
        <v>455</v>
      </c>
      <c r="F721" s="393">
        <v>100</v>
      </c>
      <c r="G721" s="497">
        <v>16.731796956035677</v>
      </c>
      <c r="H721" s="355">
        <f t="shared" si="44"/>
        <v>829.06053917156771</v>
      </c>
      <c r="I721" s="6"/>
      <c r="J721" s="493"/>
      <c r="K721" s="493"/>
      <c r="L721" s="493"/>
      <c r="M721" s="493"/>
      <c r="N721" s="493"/>
    </row>
    <row r="722" spans="2:14" ht="24.75" customHeight="1" thickTop="1" thickBot="1">
      <c r="B722" s="691"/>
      <c r="C722" s="434" t="s">
        <v>456</v>
      </c>
      <c r="D722" s="435" t="s">
        <v>457</v>
      </c>
      <c r="E722" s="436" t="s">
        <v>458</v>
      </c>
      <c r="F722" s="393">
        <v>102</v>
      </c>
      <c r="G722" s="497">
        <v>33.855170833665497</v>
      </c>
      <c r="H722" s="355">
        <f t="shared" si="44"/>
        <v>1677.5237148081253</v>
      </c>
      <c r="I722" s="6"/>
      <c r="J722" s="493"/>
      <c r="K722" s="493"/>
      <c r="L722" s="493"/>
      <c r="M722" s="493"/>
      <c r="N722" s="493"/>
    </row>
    <row r="723" spans="2:14" ht="24.75" customHeight="1" thickTop="1" thickBot="1">
      <c r="B723" s="691"/>
      <c r="C723" s="434" t="s">
        <v>459</v>
      </c>
      <c r="D723" s="435" t="s">
        <v>460</v>
      </c>
      <c r="E723" s="436" t="s">
        <v>461</v>
      </c>
      <c r="F723" s="393">
        <v>103</v>
      </c>
      <c r="G723" s="497">
        <v>27.334851907425165</v>
      </c>
      <c r="H723" s="355">
        <f t="shared" si="44"/>
        <v>1354.4419120129169</v>
      </c>
      <c r="I723" s="6"/>
      <c r="J723" s="493"/>
      <c r="K723" s="493"/>
      <c r="L723" s="493"/>
      <c r="M723" s="493"/>
      <c r="N723" s="493"/>
    </row>
    <row r="724" spans="2:14" ht="24.75" customHeight="1" thickTop="1" thickBot="1">
      <c r="B724" s="691"/>
      <c r="C724" s="434" t="s">
        <v>462</v>
      </c>
      <c r="D724" s="435" t="s">
        <v>463</v>
      </c>
      <c r="E724" s="436" t="s">
        <v>464</v>
      </c>
      <c r="F724" s="393">
        <v>112</v>
      </c>
      <c r="G724" s="497">
        <v>31.034624378121848</v>
      </c>
      <c r="H724" s="355">
        <f t="shared" si="44"/>
        <v>1537.7656379359375</v>
      </c>
      <c r="I724" s="6"/>
      <c r="J724" s="493"/>
      <c r="K724" s="493"/>
      <c r="L724" s="493"/>
      <c r="M724" s="493"/>
      <c r="N724" s="493"/>
    </row>
    <row r="725" spans="2:14" ht="24.75" customHeight="1" thickTop="1" thickBot="1">
      <c r="B725" s="691"/>
      <c r="C725" s="434" t="s">
        <v>465</v>
      </c>
      <c r="D725" s="435" t="s">
        <v>466</v>
      </c>
      <c r="E725" s="436" t="s">
        <v>467</v>
      </c>
      <c r="F725" s="393">
        <v>111</v>
      </c>
      <c r="G725" s="497">
        <v>34.557491539062795</v>
      </c>
      <c r="H725" s="355">
        <f t="shared" si="44"/>
        <v>1712.3237057605613</v>
      </c>
      <c r="I725" s="6"/>
      <c r="J725" s="493"/>
      <c r="K725" s="493"/>
      <c r="L725" s="493"/>
      <c r="M725" s="493"/>
      <c r="N725" s="493"/>
    </row>
    <row r="726" spans="2:14" ht="24.75" customHeight="1" thickTop="1" thickBot="1">
      <c r="B726" s="691"/>
      <c r="C726" s="323" t="s">
        <v>468</v>
      </c>
      <c r="D726" s="351" t="s">
        <v>469</v>
      </c>
      <c r="E726" s="351" t="s">
        <v>470</v>
      </c>
      <c r="F726" s="433" t="s">
        <v>471</v>
      </c>
      <c r="G726" s="390">
        <v>19.428440607617144</v>
      </c>
      <c r="H726" s="352">
        <f>G726*$H$60</f>
        <v>962.67923210742947</v>
      </c>
      <c r="I726" s="493"/>
      <c r="J726" s="493"/>
      <c r="K726" s="493"/>
      <c r="L726" s="493"/>
      <c r="M726" s="493"/>
      <c r="N726" s="493"/>
    </row>
    <row r="727" spans="2:14" ht="24.75" customHeight="1" thickTop="1" thickBot="1">
      <c r="B727" s="691"/>
      <c r="C727" s="323" t="s">
        <v>472</v>
      </c>
      <c r="D727" s="351" t="s">
        <v>473</v>
      </c>
      <c r="E727" s="351" t="s">
        <v>474</v>
      </c>
      <c r="F727" s="433" t="s">
        <v>471</v>
      </c>
      <c r="G727" s="390">
        <v>19.428440607617144</v>
      </c>
      <c r="H727" s="352">
        <f>G727*$H$60</f>
        <v>962.67923210742947</v>
      </c>
      <c r="I727" s="493"/>
      <c r="J727" s="493"/>
      <c r="K727" s="493"/>
      <c r="L727" s="493"/>
      <c r="M727" s="493"/>
      <c r="N727" s="493"/>
    </row>
    <row r="728" spans="2:14" ht="24.75" customHeight="1" thickTop="1" thickBot="1">
      <c r="B728" s="691"/>
      <c r="C728" s="323" t="s">
        <v>475</v>
      </c>
      <c r="D728" s="351" t="s">
        <v>476</v>
      </c>
      <c r="E728" s="351" t="s">
        <v>477</v>
      </c>
      <c r="F728" s="433" t="s">
        <v>471</v>
      </c>
      <c r="G728" s="390">
        <v>19.428440607617144</v>
      </c>
      <c r="H728" s="352">
        <f>G728*$H$60</f>
        <v>962.67923210742947</v>
      </c>
      <c r="I728" s="493"/>
      <c r="J728" s="493"/>
      <c r="K728" s="493"/>
      <c r="L728" s="493"/>
      <c r="M728" s="493"/>
      <c r="N728" s="493"/>
    </row>
    <row r="729" spans="2:14" ht="24.75" customHeight="1" thickTop="1" thickBot="1">
      <c r="B729" s="691"/>
      <c r="C729" s="323" t="s">
        <v>478</v>
      </c>
      <c r="D729" s="351" t="s">
        <v>479</v>
      </c>
      <c r="E729" s="351" t="s">
        <v>480</v>
      </c>
      <c r="F729" s="433" t="s">
        <v>471</v>
      </c>
      <c r="G729" s="390">
        <v>25.996479392046957</v>
      </c>
      <c r="H729" s="352">
        <f>G729*$H$60</f>
        <v>1288.1255538759267</v>
      </c>
      <c r="I729" s="493"/>
      <c r="J729" s="493"/>
      <c r="K729" s="493"/>
      <c r="L729" s="493"/>
      <c r="M729" s="493"/>
      <c r="N729" s="493"/>
    </row>
    <row r="730" spans="2:14" ht="24.75" customHeight="1" thickTop="1" thickBot="1">
      <c r="B730" s="691"/>
      <c r="C730" s="323" t="s">
        <v>481</v>
      </c>
      <c r="D730" s="351" t="s">
        <v>482</v>
      </c>
      <c r="E730" s="351" t="s">
        <v>483</v>
      </c>
      <c r="F730" s="433" t="s">
        <v>471</v>
      </c>
      <c r="G730" s="390">
        <v>21.67347317966388</v>
      </c>
      <c r="H730" s="352">
        <f>G730*$H$60</f>
        <v>1073.9205960523452</v>
      </c>
      <c r="I730" s="493"/>
      <c r="J730" s="493"/>
      <c r="K730" s="493"/>
      <c r="L730" s="493"/>
      <c r="M730" s="493"/>
      <c r="N730" s="493"/>
    </row>
    <row r="731" spans="2:14" ht="24.75" customHeight="1" thickTop="1">
      <c r="B731" s="397" t="s">
        <v>484</v>
      </c>
      <c r="D731" s="398"/>
      <c r="E731" s="398"/>
      <c r="G731" s="121"/>
      <c r="H731" s="68"/>
      <c r="I731" s="493"/>
      <c r="J731" s="493"/>
      <c r="K731" s="493"/>
      <c r="L731" s="493"/>
      <c r="M731" s="493"/>
      <c r="N731" s="493"/>
    </row>
    <row r="732" spans="2:14" ht="24.75" customHeight="1">
      <c r="B732" s="117"/>
      <c r="C732" s="397"/>
      <c r="D732" s="398"/>
      <c r="E732" s="398"/>
      <c r="G732" s="121"/>
      <c r="H732" s="68"/>
      <c r="I732" s="493"/>
      <c r="J732" s="493"/>
      <c r="K732" s="493"/>
      <c r="L732" s="493"/>
      <c r="M732" s="493"/>
      <c r="N732" s="493"/>
    </row>
    <row r="733" spans="2:14" ht="24.75" customHeight="1">
      <c r="B733" s="117"/>
      <c r="C733" s="397"/>
      <c r="D733" s="398"/>
      <c r="E733" s="398"/>
      <c r="G733" s="121"/>
      <c r="H733" s="68"/>
      <c r="I733" s="493"/>
      <c r="J733" s="493"/>
      <c r="K733" s="493"/>
      <c r="L733" s="493"/>
      <c r="M733" s="493"/>
      <c r="N733" s="493"/>
    </row>
    <row r="734" spans="2:14" ht="24.75" customHeight="1">
      <c r="B734" s="117"/>
      <c r="C734" s="397"/>
      <c r="D734" s="398"/>
      <c r="E734" s="398"/>
      <c r="G734" s="121"/>
      <c r="H734" s="68"/>
      <c r="I734" s="493"/>
      <c r="J734" s="493"/>
      <c r="K734" s="493"/>
      <c r="L734" s="493"/>
      <c r="M734" s="493"/>
      <c r="N734" s="493"/>
    </row>
    <row r="735" spans="2:14">
      <c r="I735" s="493"/>
      <c r="J735" s="493"/>
      <c r="K735" s="493"/>
      <c r="L735" s="493"/>
      <c r="M735" s="493"/>
      <c r="N735" s="493"/>
    </row>
    <row r="736" spans="2:14" ht="25.5">
      <c r="B736" s="18" t="s">
        <v>485</v>
      </c>
      <c r="C736" s="19"/>
      <c r="D736" s="20"/>
      <c r="E736" s="20"/>
      <c r="F736" s="20"/>
      <c r="G736" s="21"/>
      <c r="H736" s="21"/>
      <c r="I736" s="493"/>
      <c r="J736" s="493"/>
      <c r="K736" s="493"/>
      <c r="L736" s="493"/>
      <c r="M736" s="493"/>
      <c r="N736" s="493"/>
    </row>
    <row r="737" spans="2:14" ht="18">
      <c r="B737" s="30" t="s">
        <v>4</v>
      </c>
      <c r="C737" s="31" t="s">
        <v>5</v>
      </c>
      <c r="D737" s="30" t="s">
        <v>38</v>
      </c>
      <c r="E737" s="30" t="s">
        <v>301</v>
      </c>
      <c r="F737" s="30"/>
      <c r="G737" s="66" t="s">
        <v>113</v>
      </c>
      <c r="H737" s="66" t="s">
        <v>114</v>
      </c>
      <c r="I737" s="493"/>
      <c r="J737" s="493"/>
      <c r="K737" s="493"/>
      <c r="L737" s="493"/>
      <c r="M737" s="493"/>
      <c r="N737" s="493"/>
    </row>
    <row r="738" spans="2:14">
      <c r="B738" s="668"/>
      <c r="C738" s="36" t="s">
        <v>486</v>
      </c>
      <c r="D738" s="37"/>
      <c r="E738" s="232" t="s">
        <v>487</v>
      </c>
      <c r="F738" s="161"/>
      <c r="G738" s="121">
        <v>172.53120000000001</v>
      </c>
      <c r="H738" s="39">
        <f>G738*$H$60</f>
        <v>8548.9209599999995</v>
      </c>
      <c r="I738" s="493"/>
      <c r="J738" s="493"/>
      <c r="K738" s="493"/>
      <c r="L738" s="493"/>
      <c r="M738" s="493"/>
      <c r="N738" s="493"/>
    </row>
    <row r="739" spans="2:14">
      <c r="B739" s="657"/>
      <c r="C739" s="214" t="s">
        <v>488</v>
      </c>
      <c r="D739" s="37"/>
      <c r="E739" s="161"/>
      <c r="F739" s="161"/>
      <c r="G739" s="121"/>
      <c r="H739" s="39"/>
      <c r="I739" s="493"/>
      <c r="J739" s="493"/>
      <c r="K739" s="493"/>
      <c r="L739" s="493"/>
      <c r="M739" s="493"/>
      <c r="N739" s="493"/>
    </row>
    <row r="740" spans="2:14">
      <c r="B740" s="657"/>
      <c r="C740" s="37"/>
      <c r="D740" s="37"/>
      <c r="E740" s="161"/>
      <c r="F740" s="161"/>
      <c r="G740" s="121"/>
      <c r="H740" s="39"/>
      <c r="I740" s="493"/>
      <c r="J740" s="493"/>
      <c r="K740" s="493"/>
      <c r="L740" s="493"/>
      <c r="M740" s="493"/>
      <c r="N740" s="493"/>
    </row>
    <row r="741" spans="2:14">
      <c r="B741" s="689"/>
      <c r="C741" s="70"/>
      <c r="D741" s="70"/>
      <c r="F741" s="173"/>
      <c r="G741" s="174"/>
      <c r="H741" s="175"/>
      <c r="I741" s="493"/>
      <c r="J741" s="493"/>
      <c r="K741" s="493"/>
      <c r="L741" s="493"/>
      <c r="M741" s="493"/>
      <c r="N741" s="493"/>
    </row>
    <row r="742" spans="2:14" ht="60.75">
      <c r="B742" s="656"/>
      <c r="C742" s="176" t="s">
        <v>489</v>
      </c>
      <c r="D742" s="177"/>
      <c r="E742" s="244" t="s">
        <v>490</v>
      </c>
      <c r="F742" s="163"/>
      <c r="G742" s="128">
        <v>11.591749999999999</v>
      </c>
      <c r="H742" s="196">
        <f>G742*$H$60</f>
        <v>574.37121249999996</v>
      </c>
      <c r="I742" s="493"/>
      <c r="J742" s="493"/>
      <c r="K742" s="493"/>
      <c r="L742" s="493"/>
      <c r="M742" s="493"/>
      <c r="N742" s="493"/>
    </row>
    <row r="743" spans="2:14">
      <c r="B743" s="668"/>
      <c r="C743" s="372" t="s">
        <v>491</v>
      </c>
      <c r="D743" s="126"/>
      <c r="E743" s="163"/>
      <c r="F743" s="163"/>
      <c r="G743" s="128"/>
      <c r="H743" s="129"/>
      <c r="I743" s="493"/>
      <c r="J743" s="493"/>
      <c r="K743" s="493"/>
      <c r="L743" s="493"/>
      <c r="M743" s="493"/>
      <c r="N743" s="493"/>
    </row>
    <row r="744" spans="2:14">
      <c r="B744" s="668"/>
      <c r="C744" s="126"/>
      <c r="D744" s="126"/>
      <c r="E744" s="163"/>
      <c r="F744" s="163"/>
      <c r="G744" s="128"/>
      <c r="H744" s="129"/>
      <c r="I744" s="493"/>
      <c r="J744" s="493"/>
      <c r="K744" s="493"/>
      <c r="L744" s="493"/>
      <c r="M744" s="493"/>
      <c r="N744" s="493"/>
    </row>
    <row r="745" spans="2:14" ht="9.75" customHeight="1">
      <c r="B745" s="678"/>
      <c r="C745" s="185"/>
      <c r="D745" s="168"/>
      <c r="E745" s="169"/>
      <c r="F745" s="169"/>
      <c r="G745" s="170"/>
      <c r="H745" s="178"/>
      <c r="I745" s="493"/>
      <c r="J745" s="493"/>
      <c r="K745" s="493"/>
      <c r="L745" s="493"/>
      <c r="M745" s="493"/>
      <c r="N745" s="493"/>
    </row>
    <row r="746" spans="2:14">
      <c r="B746" s="668"/>
      <c r="C746" s="36" t="s">
        <v>492</v>
      </c>
      <c r="D746" s="37"/>
      <c r="E746" s="232" t="s">
        <v>493</v>
      </c>
      <c r="F746" s="451"/>
      <c r="G746" s="121">
        <v>21.669163439062256</v>
      </c>
      <c r="H746" s="39">
        <f>G746*$H$60</f>
        <v>1073.7070484055348</v>
      </c>
      <c r="I746" s="493"/>
      <c r="J746" s="493"/>
      <c r="K746" s="493"/>
      <c r="L746" s="493"/>
      <c r="M746" s="493"/>
      <c r="N746" s="493"/>
    </row>
    <row r="747" spans="2:14">
      <c r="B747" s="657"/>
      <c r="C747" s="247" t="s">
        <v>494</v>
      </c>
      <c r="D747" s="37"/>
      <c r="E747" s="161"/>
      <c r="F747" s="161"/>
      <c r="G747" s="121"/>
      <c r="H747" s="68"/>
      <c r="I747" s="493"/>
      <c r="J747" s="493"/>
      <c r="K747" s="493"/>
      <c r="L747" s="493"/>
      <c r="M747" s="493"/>
      <c r="N747" s="493"/>
    </row>
    <row r="748" spans="2:14">
      <c r="B748" s="657"/>
      <c r="C748" s="37"/>
      <c r="D748" s="37"/>
      <c r="E748" s="161"/>
      <c r="F748" s="161"/>
      <c r="G748" s="121"/>
      <c r="H748" s="68"/>
      <c r="I748" s="493"/>
      <c r="J748" s="493"/>
      <c r="K748" s="493"/>
      <c r="L748" s="493"/>
      <c r="M748" s="493"/>
      <c r="N748" s="493"/>
    </row>
    <row r="749" spans="2:14" ht="12" customHeight="1">
      <c r="B749" s="689"/>
      <c r="C749" s="70"/>
      <c r="D749" s="70"/>
      <c r="E749" s="173"/>
      <c r="F749" s="173"/>
      <c r="G749" s="174"/>
      <c r="H749" s="175"/>
      <c r="I749" s="493"/>
      <c r="J749" s="493"/>
      <c r="K749" s="493"/>
      <c r="L749" s="493"/>
      <c r="M749" s="493"/>
      <c r="N749" s="493"/>
    </row>
    <row r="750" spans="2:14" ht="40.5">
      <c r="B750" s="647"/>
      <c r="C750" s="176" t="s">
        <v>495</v>
      </c>
      <c r="D750" s="177"/>
      <c r="E750" s="245" t="s">
        <v>496</v>
      </c>
      <c r="F750" s="163"/>
      <c r="G750" s="128">
        <v>11.803365000000001</v>
      </c>
      <c r="H750" s="196">
        <f>G750*$H$60</f>
        <v>584.85673574999998</v>
      </c>
      <c r="I750" s="493"/>
      <c r="J750" s="493"/>
      <c r="K750" s="493"/>
      <c r="L750" s="493"/>
      <c r="M750" s="493"/>
      <c r="N750" s="493"/>
    </row>
    <row r="751" spans="2:14">
      <c r="B751" s="649"/>
      <c r="C751" s="185" t="s">
        <v>494</v>
      </c>
      <c r="D751" s="168"/>
      <c r="E751" s="169"/>
      <c r="F751" s="169"/>
      <c r="G751" s="170"/>
      <c r="H751" s="178"/>
      <c r="I751" s="493"/>
      <c r="J751" s="493"/>
      <c r="K751" s="493"/>
      <c r="L751" s="493"/>
      <c r="M751" s="493"/>
      <c r="N751" s="493"/>
    </row>
    <row r="752" spans="2:14" ht="40.5">
      <c r="B752" s="668"/>
      <c r="C752" s="36" t="s">
        <v>497</v>
      </c>
      <c r="D752" s="37"/>
      <c r="E752" s="246" t="s">
        <v>498</v>
      </c>
      <c r="F752" s="161"/>
      <c r="G752" s="481">
        <v>0.78</v>
      </c>
      <c r="H752" s="39">
        <f>G752*$H$60</f>
        <v>38.649000000000001</v>
      </c>
      <c r="I752" s="493"/>
      <c r="J752" s="493"/>
      <c r="K752" s="493"/>
      <c r="L752" s="493"/>
      <c r="M752" s="493"/>
      <c r="N752" s="493"/>
    </row>
    <row r="753" spans="2:14">
      <c r="B753" s="657"/>
      <c r="C753" s="248" t="s">
        <v>237</v>
      </c>
      <c r="D753" s="37"/>
      <c r="E753" s="161"/>
      <c r="F753" s="161"/>
      <c r="G753" s="121"/>
      <c r="H753" s="68"/>
      <c r="I753" s="493"/>
      <c r="J753" s="493"/>
      <c r="K753" s="493"/>
      <c r="L753" s="493"/>
      <c r="M753" s="493"/>
      <c r="N753" s="493"/>
    </row>
    <row r="754" spans="2:14">
      <c r="B754" s="657"/>
      <c r="C754"/>
      <c r="D754" s="37"/>
      <c r="E754" s="161"/>
      <c r="F754" s="161"/>
      <c r="G754" s="121"/>
      <c r="H754" s="68"/>
      <c r="I754" s="493"/>
      <c r="J754" s="493"/>
      <c r="K754" s="493"/>
      <c r="L754" s="493"/>
      <c r="M754" s="493"/>
      <c r="N754" s="493"/>
    </row>
    <row r="755" spans="2:14">
      <c r="B755" s="689"/>
      <c r="C755" s="70"/>
      <c r="D755" s="70"/>
      <c r="E755" s="173"/>
      <c r="F755" s="173"/>
      <c r="G755" s="174"/>
      <c r="H755" s="175"/>
      <c r="I755" s="6"/>
      <c r="J755" s="493"/>
      <c r="K755" s="493"/>
      <c r="L755" s="493"/>
      <c r="M755" s="493"/>
      <c r="N755" s="493"/>
    </row>
    <row r="756" spans="2:14">
      <c r="B756" s="64" t="s">
        <v>322</v>
      </c>
      <c r="I756" s="6"/>
      <c r="J756" s="493"/>
      <c r="K756" s="493"/>
      <c r="L756" s="493"/>
      <c r="M756" s="493"/>
      <c r="N756" s="493"/>
    </row>
    <row r="757" spans="2:14">
      <c r="I757" s="6"/>
      <c r="J757" s="493"/>
      <c r="K757" s="493"/>
      <c r="L757" s="493"/>
      <c r="M757" s="493"/>
      <c r="N757" s="493"/>
    </row>
    <row r="758" spans="2:14">
      <c r="I758" s="6"/>
      <c r="J758" s="493"/>
      <c r="K758" s="493"/>
      <c r="L758" s="493"/>
      <c r="M758" s="493"/>
      <c r="N758" s="493"/>
    </row>
    <row r="759" spans="2:14">
      <c r="I759" s="6"/>
      <c r="J759" s="493"/>
      <c r="K759" s="493"/>
      <c r="L759" s="493"/>
      <c r="M759" s="493"/>
      <c r="N759" s="493"/>
    </row>
    <row r="760" spans="2:14">
      <c r="I760" s="6"/>
      <c r="J760" s="493"/>
      <c r="K760" s="493"/>
      <c r="L760" s="493"/>
      <c r="M760" s="493"/>
      <c r="N760" s="493"/>
    </row>
    <row r="761" spans="2:14">
      <c r="I761" s="6"/>
      <c r="J761" s="493"/>
      <c r="K761" s="493"/>
      <c r="L761" s="493"/>
      <c r="M761" s="493"/>
      <c r="N761" s="493"/>
    </row>
    <row r="762" spans="2:14">
      <c r="I762" s="6"/>
      <c r="J762" s="6"/>
      <c r="K762" s="6"/>
      <c r="L762" s="6"/>
      <c r="M762" s="493"/>
      <c r="N762" s="493"/>
    </row>
    <row r="763" spans="2:14">
      <c r="I763" s="6"/>
      <c r="J763" s="6"/>
      <c r="K763" s="6"/>
      <c r="L763" s="6"/>
      <c r="M763" s="493"/>
      <c r="N763" s="493"/>
    </row>
    <row r="764" spans="2:14">
      <c r="I764" s="6"/>
      <c r="J764" s="6"/>
      <c r="K764" s="6"/>
      <c r="L764" s="6"/>
      <c r="M764" s="493"/>
      <c r="N764" s="493"/>
    </row>
    <row r="765" spans="2:14">
      <c r="I765" s="6"/>
      <c r="J765" s="6"/>
      <c r="K765" s="6"/>
      <c r="L765" s="6"/>
      <c r="M765" s="4"/>
      <c r="N765" s="4"/>
    </row>
    <row r="766" spans="2:14">
      <c r="J766" s="6"/>
      <c r="K766" s="6"/>
      <c r="L766" s="6"/>
    </row>
    <row r="767" spans="2:14">
      <c r="J767" s="6"/>
      <c r="K767" s="6"/>
      <c r="L767" s="6"/>
    </row>
  </sheetData>
  <mergeCells count="108">
    <mergeCell ref="B409:B410"/>
    <mergeCell ref="B347:B349"/>
    <mergeCell ref="B399:B402"/>
    <mergeCell ref="B405:B408"/>
    <mergeCell ref="C690:C691"/>
    <mergeCell ref="B614:B616"/>
    <mergeCell ref="C582:C584"/>
    <mergeCell ref="B494:B500"/>
    <mergeCell ref="B487:B493"/>
    <mergeCell ref="B429:B432"/>
    <mergeCell ref="B433:B436"/>
    <mergeCell ref="B414:B415"/>
    <mergeCell ref="B419:B421"/>
    <mergeCell ref="B452:B455"/>
    <mergeCell ref="B437:B440"/>
    <mergeCell ref="B742:B745"/>
    <mergeCell ref="B746:B749"/>
    <mergeCell ref="B671:B674"/>
    <mergeCell ref="B653:B656"/>
    <mergeCell ref="B582:B584"/>
    <mergeCell ref="B575:B577"/>
    <mergeCell ref="B752:B755"/>
    <mergeCell ref="B750:B751"/>
    <mergeCell ref="B628:B630"/>
    <mergeCell ref="B644:B647"/>
    <mergeCell ref="B594:B595"/>
    <mergeCell ref="B603:B605"/>
    <mergeCell ref="B267:B268"/>
    <mergeCell ref="B269:B270"/>
    <mergeCell ref="B366:B369"/>
    <mergeCell ref="B324:B329"/>
    <mergeCell ref="B697:B730"/>
    <mergeCell ref="B738:B741"/>
    <mergeCell ref="B441:B444"/>
    <mergeCell ref="B501:B508"/>
    <mergeCell ref="B467:B470"/>
    <mergeCell ref="B456:B459"/>
    <mergeCell ref="B517:B524"/>
    <mergeCell ref="B383:H383"/>
    <mergeCell ref="B388:B391"/>
    <mergeCell ref="B370:B373"/>
    <mergeCell ref="B374:B377"/>
    <mergeCell ref="B378:B380"/>
    <mergeCell ref="B556:B557"/>
    <mergeCell ref="B445:B448"/>
    <mergeCell ref="B460:B463"/>
    <mergeCell ref="B475:B478"/>
    <mergeCell ref="B543:B544"/>
    <mergeCell ref="B471:B474"/>
    <mergeCell ref="B509:B516"/>
    <mergeCell ref="B547:B549"/>
    <mergeCell ref="B285:B298"/>
    <mergeCell ref="F269:F270"/>
    <mergeCell ref="B305:H305"/>
    <mergeCell ref="B317:B322"/>
    <mergeCell ref="B392:B395"/>
    <mergeCell ref="B340:B342"/>
    <mergeCell ref="B338:B339"/>
    <mergeCell ref="B357:H357"/>
    <mergeCell ref="B362:B365"/>
    <mergeCell ref="C269:C270"/>
    <mergeCell ref="B331:B336"/>
    <mergeCell ref="B19:H19"/>
    <mergeCell ref="B22:H22"/>
    <mergeCell ref="B70:B77"/>
    <mergeCell ref="B175:H175"/>
    <mergeCell ref="B102:B105"/>
    <mergeCell ref="B155:H155"/>
    <mergeCell ref="C189:C190"/>
    <mergeCell ref="F102:F105"/>
    <mergeCell ref="B94:B98"/>
    <mergeCell ref="C141:C147"/>
    <mergeCell ref="B178:B184"/>
    <mergeCell ref="B20:H20"/>
    <mergeCell ref="B185:B192"/>
    <mergeCell ref="B21:H21"/>
    <mergeCell ref="B62:B65"/>
    <mergeCell ref="B34:B37"/>
    <mergeCell ref="C35:C37"/>
    <mergeCell ref="B44:B47"/>
    <mergeCell ref="C45:C47"/>
    <mergeCell ref="B127:B154"/>
    <mergeCell ref="B100:B101"/>
    <mergeCell ref="B310:B316"/>
    <mergeCell ref="B38:B41"/>
    <mergeCell ref="B42:B43"/>
    <mergeCell ref="E680:E681"/>
    <mergeCell ref="B680:B683"/>
    <mergeCell ref="B242:B255"/>
    <mergeCell ref="B235:B241"/>
    <mergeCell ref="B228:B234"/>
    <mergeCell ref="B221:B227"/>
    <mergeCell ref="C49:C51"/>
    <mergeCell ref="B48:B51"/>
    <mergeCell ref="B214:B220"/>
    <mergeCell ref="B207:B213"/>
    <mergeCell ref="B264:B266"/>
    <mergeCell ref="B262:B263"/>
    <mergeCell ref="B256:B258"/>
    <mergeCell ref="B200:B206"/>
    <mergeCell ref="B193:B199"/>
    <mergeCell ref="B259:B261"/>
    <mergeCell ref="B78:B84"/>
    <mergeCell ref="C185:C186"/>
    <mergeCell ref="C127:C131"/>
    <mergeCell ref="C132:C136"/>
    <mergeCell ref="B66:B69"/>
    <mergeCell ref="C267:C268"/>
  </mergeCells>
  <phoneticPr fontId="157" type="noConversion"/>
  <conditionalFormatting sqref="D702">
    <cfRule type="duplicateValues" dxfId="50" priority="3"/>
  </conditionalFormatting>
  <conditionalFormatting sqref="D726:D734 D698:D701">
    <cfRule type="duplicateValues" dxfId="49" priority="19"/>
  </conditionalFormatting>
  <conditionalFormatting sqref="D697:E715">
    <cfRule type="cellIs" dxfId="48" priority="2" operator="equal">
      <formula>402180</formula>
    </cfRule>
  </conditionalFormatting>
  <conditionalFormatting sqref="D726:E734">
    <cfRule type="cellIs" dxfId="47" priority="20" operator="equal">
      <formula>402180</formula>
    </cfRule>
  </conditionalFormatting>
  <conditionalFormatting sqref="E702">
    <cfRule type="duplicateValues" dxfId="46" priority="1"/>
  </conditionalFormatting>
  <conditionalFormatting sqref="E726:E734 D703:E715 E698:E701 D697:E697">
    <cfRule type="duplicateValues" dxfId="45" priority="23"/>
  </conditionalFormatting>
  <hyperlinks>
    <hyperlink ref="D154" r:id="rId1" xr:uid="{A4FA7009-7D40-44DC-A9B2-5431CEACC333}"/>
    <hyperlink ref="D508" r:id="rId2" xr:uid="{7718BDC7-5B58-4797-8220-8B8324E025CD}"/>
    <hyperlink ref="D516" r:id="rId3" xr:uid="{482C38B6-3CB4-4171-8149-3185B028490F}"/>
    <hyperlink ref="D524" r:id="rId4" xr:uid="{7EFC4F79-E965-478F-AE4B-89FEE2A0820C}"/>
    <hyperlink ref="D91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4" min="1" max="8" man="1"/>
    <brk id="172" min="1" max="8" man="1"/>
    <brk id="263" min="1" max="8" man="1"/>
    <brk id="281" min="1" max="8" man="1"/>
    <brk id="302" min="1" max="8" man="1"/>
    <brk id="480" max="16383" man="1"/>
    <brk id="536" max="16383" man="1"/>
    <brk id="569" min="1" max="8" man="1"/>
    <brk id="587" max="16383" man="1"/>
    <brk id="607" max="16383" man="1"/>
    <brk id="623" min="1" max="8" man="1"/>
    <brk id="638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topLeftCell="B1" zoomScale="80" zoomScaleNormal="80" workbookViewId="0">
      <selection activeCell="E5" sqref="E5"/>
    </sheetView>
  </sheetViews>
  <sheetFormatPr defaultColWidth="9.28515625" defaultRowHeight="12.75"/>
  <cols>
    <col min="1" max="1" width="64" style="357" customWidth="1"/>
    <col min="2" max="2" width="48" style="503" customWidth="1"/>
    <col min="3" max="3" width="45.28515625" style="357" customWidth="1"/>
    <col min="4" max="4" width="10.140625" style="357" customWidth="1"/>
    <col min="5" max="5" width="19.28515625" style="602" customWidth="1"/>
    <col min="6" max="6" width="20.5703125" style="357" customWidth="1"/>
    <col min="7" max="16384" width="9.28515625" style="357"/>
  </cols>
  <sheetData>
    <row r="1" spans="1:9">
      <c r="G1" s="361">
        <f>Roofing!H60</f>
        <v>49.55</v>
      </c>
    </row>
    <row r="2" spans="1:9" ht="79.900000000000006" customHeight="1">
      <c r="A2" s="363" t="s">
        <v>500</v>
      </c>
      <c r="B2" s="363" t="s">
        <v>501</v>
      </c>
      <c r="C2" s="363" t="s">
        <v>1329</v>
      </c>
      <c r="D2" s="363" t="s">
        <v>1328</v>
      </c>
      <c r="E2" s="363" t="s">
        <v>1331</v>
      </c>
      <c r="F2" s="363" t="s">
        <v>1330</v>
      </c>
      <c r="H2" s="513" t="s">
        <v>1188</v>
      </c>
    </row>
    <row r="3" spans="1:9" s="358" customFormat="1" ht="96" customHeight="1">
      <c r="A3" s="505" t="s">
        <v>1149</v>
      </c>
      <c r="B3" s="367" t="s">
        <v>1150</v>
      </c>
      <c r="C3" s="364"/>
      <c r="D3" s="365" t="s">
        <v>1328</v>
      </c>
      <c r="E3" s="603">
        <v>6.4889999999999999</v>
      </c>
      <c r="F3" s="366">
        <f>E3*$G$1</f>
        <v>321.52994999999999</v>
      </c>
      <c r="G3" s="374"/>
      <c r="H3" s="374"/>
      <c r="I3" s="374"/>
    </row>
    <row r="4" spans="1:9" s="358" customFormat="1" ht="105" customHeight="1">
      <c r="A4" s="505" t="s">
        <v>1151</v>
      </c>
      <c r="B4" s="367" t="s">
        <v>1152</v>
      </c>
      <c r="C4" s="364"/>
      <c r="D4" s="365" t="s">
        <v>1328</v>
      </c>
      <c r="E4" s="603">
        <v>7.7492378355704723</v>
      </c>
      <c r="F4" s="366">
        <f t="shared" ref="F4:F24" si="0">E4*$G$1</f>
        <v>383.97473475251689</v>
      </c>
      <c r="G4" s="374"/>
      <c r="H4" s="374"/>
      <c r="I4" s="374"/>
    </row>
    <row r="5" spans="1:9" s="358" customFormat="1" ht="90" customHeight="1">
      <c r="A5" s="505" t="s">
        <v>1153</v>
      </c>
      <c r="B5" s="367" t="s">
        <v>1154</v>
      </c>
      <c r="C5" s="364"/>
      <c r="D5" s="365" t="s">
        <v>1328</v>
      </c>
      <c r="E5" s="603">
        <v>9.2945942743288636</v>
      </c>
      <c r="F5" s="366">
        <f t="shared" si="0"/>
        <v>460.54714629299519</v>
      </c>
      <c r="G5" s="374"/>
      <c r="H5" s="374"/>
      <c r="I5" s="374"/>
    </row>
    <row r="6" spans="1:9" s="358" customFormat="1" ht="100.15" customHeight="1">
      <c r="A6" s="505" t="s">
        <v>1155</v>
      </c>
      <c r="B6" s="367" t="s">
        <v>1156</v>
      </c>
      <c r="C6" s="364"/>
      <c r="D6" s="365" t="s">
        <v>1328</v>
      </c>
      <c r="E6" s="603">
        <v>9.9954824874161083</v>
      </c>
      <c r="F6" s="366">
        <f t="shared" si="0"/>
        <v>495.27615725146813</v>
      </c>
      <c r="G6" s="374"/>
      <c r="H6" s="374"/>
      <c r="I6" s="374"/>
    </row>
    <row r="7" spans="1:9" s="358" customFormat="1" ht="112.9" customHeight="1">
      <c r="A7" s="505" t="s">
        <v>1157</v>
      </c>
      <c r="B7" s="367" t="s">
        <v>1158</v>
      </c>
      <c r="C7" s="364"/>
      <c r="D7" s="365" t="s">
        <v>1328</v>
      </c>
      <c r="E7" s="603">
        <v>28.115143980704705</v>
      </c>
      <c r="F7" s="366">
        <f t="shared" si="0"/>
        <v>1393.105384243918</v>
      </c>
      <c r="G7" s="374"/>
      <c r="H7" s="374"/>
      <c r="I7" s="374"/>
    </row>
    <row r="8" spans="1:9" s="358" customFormat="1" ht="100.15" customHeight="1">
      <c r="A8" s="505" t="s">
        <v>1159</v>
      </c>
      <c r="B8" s="367" t="s">
        <v>1160</v>
      </c>
      <c r="C8" s="364"/>
      <c r="D8" s="365" t="s">
        <v>1328</v>
      </c>
      <c r="E8" s="603">
        <v>2.9695885067114101</v>
      </c>
      <c r="F8" s="366">
        <f t="shared" si="0"/>
        <v>147.14311050755035</v>
      </c>
      <c r="G8" s="374"/>
      <c r="H8" s="374"/>
      <c r="I8" s="374"/>
    </row>
    <row r="9" spans="1:9" s="358" customFormat="1" ht="90.6" customHeight="1">
      <c r="A9" s="505" t="s">
        <v>1161</v>
      </c>
      <c r="B9" s="367" t="s">
        <v>1162</v>
      </c>
      <c r="C9" s="364"/>
      <c r="D9" s="365" t="s">
        <v>1328</v>
      </c>
      <c r="E9" s="603">
        <v>2.9695885067114101</v>
      </c>
      <c r="F9" s="366">
        <f t="shared" si="0"/>
        <v>147.14311050755035</v>
      </c>
      <c r="G9" s="374"/>
      <c r="H9" s="374"/>
      <c r="I9" s="374"/>
    </row>
    <row r="10" spans="1:9" s="358" customFormat="1" ht="94.9" customHeight="1">
      <c r="A10" s="505" t="s">
        <v>1163</v>
      </c>
      <c r="B10" s="367" t="s">
        <v>1164</v>
      </c>
      <c r="C10" s="364"/>
      <c r="D10" s="365" t="s">
        <v>1328</v>
      </c>
      <c r="E10" s="603">
        <v>36.270624790268464</v>
      </c>
      <c r="F10" s="366">
        <f t="shared" si="0"/>
        <v>1797.2094583578023</v>
      </c>
      <c r="G10" s="374"/>
      <c r="H10" s="374"/>
      <c r="I10" s="374"/>
    </row>
    <row r="11" spans="1:9" s="358" customFormat="1" ht="100.15" customHeight="1">
      <c r="A11" s="505" t="s">
        <v>1165</v>
      </c>
      <c r="B11" s="367" t="s">
        <v>1166</v>
      </c>
      <c r="C11" s="364"/>
      <c r="D11" s="365" t="s">
        <v>1328</v>
      </c>
      <c r="E11" s="603">
        <v>27.256385801174499</v>
      </c>
      <c r="F11" s="366">
        <f t="shared" si="0"/>
        <v>1350.5539164481963</v>
      </c>
      <c r="G11" s="374"/>
      <c r="H11" s="374"/>
      <c r="I11" s="374"/>
    </row>
    <row r="12" spans="1:9" s="358" customFormat="1" ht="100.9" customHeight="1">
      <c r="A12" s="505" t="s">
        <v>1167</v>
      </c>
      <c r="B12" s="367" t="s">
        <v>1168</v>
      </c>
      <c r="C12" s="364"/>
      <c r="D12" s="365" t="s">
        <v>1328</v>
      </c>
      <c r="E12" s="603">
        <v>5.9990587248322154</v>
      </c>
      <c r="F12" s="366">
        <f t="shared" si="0"/>
        <v>297.25335981543623</v>
      </c>
      <c r="G12" s="374"/>
      <c r="H12" s="374"/>
      <c r="I12" s="374"/>
    </row>
    <row r="13" spans="1:9" s="358" customFormat="1" ht="101.45" customHeight="1">
      <c r="A13" s="505" t="s">
        <v>1169</v>
      </c>
      <c r="B13" s="367" t="s">
        <v>1170</v>
      </c>
      <c r="C13" s="364"/>
      <c r="D13" s="365" t="s">
        <v>1328</v>
      </c>
      <c r="E13" s="603">
        <v>6.0507747483221479</v>
      </c>
      <c r="F13" s="366">
        <f t="shared" si="0"/>
        <v>299.81588877936241</v>
      </c>
      <c r="G13" s="374"/>
      <c r="H13" s="374"/>
      <c r="I13" s="374"/>
    </row>
    <row r="14" spans="1:9" s="358" customFormat="1" ht="93" customHeight="1">
      <c r="A14" s="505" t="s">
        <v>1171</v>
      </c>
      <c r="B14" s="367" t="s">
        <v>1172</v>
      </c>
      <c r="C14" s="364"/>
      <c r="D14" s="365" t="s">
        <v>1328</v>
      </c>
      <c r="E14" s="603">
        <v>2.3367476929530206</v>
      </c>
      <c r="F14" s="366">
        <f t="shared" si="0"/>
        <v>115.78584818582216</v>
      </c>
      <c r="G14" s="374"/>
      <c r="H14" s="374"/>
      <c r="I14" s="374"/>
    </row>
    <row r="15" spans="1:9" s="358" customFormat="1" ht="99.6" customHeight="1">
      <c r="A15" s="505" t="s">
        <v>1173</v>
      </c>
      <c r="B15" s="367" t="s">
        <v>1174</v>
      </c>
      <c r="C15" s="364"/>
      <c r="D15" s="365" t="s">
        <v>1328</v>
      </c>
      <c r="E15" s="603">
        <v>2.2938778313758394</v>
      </c>
      <c r="F15" s="366">
        <f t="shared" si="0"/>
        <v>113.66164654467283</v>
      </c>
      <c r="G15" s="374"/>
      <c r="H15" s="374"/>
      <c r="I15" s="374"/>
    </row>
    <row r="16" spans="1:9" s="358" customFormat="1" ht="97.15" customHeight="1">
      <c r="A16" s="505" t="s">
        <v>1175</v>
      </c>
      <c r="B16" s="367" t="s">
        <v>326</v>
      </c>
      <c r="C16" s="364" t="s">
        <v>316</v>
      </c>
      <c r="D16" s="365" t="s">
        <v>1328</v>
      </c>
      <c r="E16" s="603">
        <v>5.2144722105704702</v>
      </c>
      <c r="F16" s="366">
        <f t="shared" si="0"/>
        <v>258.3770980337668</v>
      </c>
      <c r="G16" s="374"/>
      <c r="H16" s="374"/>
      <c r="I16" s="374"/>
    </row>
    <row r="17" spans="1:9" s="358" customFormat="1" ht="105.6" customHeight="1">
      <c r="A17" s="505" t="s">
        <v>1176</v>
      </c>
      <c r="B17" s="367" t="s">
        <v>1177</v>
      </c>
      <c r="C17" s="364"/>
      <c r="D17" s="365" t="s">
        <v>1328</v>
      </c>
      <c r="E17" s="603">
        <v>2.0148834941275173</v>
      </c>
      <c r="F17" s="366">
        <f t="shared" si="0"/>
        <v>99.837477134018471</v>
      </c>
      <c r="G17" s="374"/>
      <c r="H17" s="374"/>
      <c r="I17" s="374"/>
    </row>
    <row r="18" spans="1:9" s="358" customFormat="1" ht="108" customHeight="1">
      <c r="A18" s="505" t="s">
        <v>1178</v>
      </c>
      <c r="B18" s="367" t="s">
        <v>1179</v>
      </c>
      <c r="C18" s="364"/>
      <c r="D18" s="365" t="s">
        <v>1328</v>
      </c>
      <c r="E18" s="603">
        <v>2.0148834941275173</v>
      </c>
      <c r="F18" s="366">
        <f t="shared" si="0"/>
        <v>99.837477134018471</v>
      </c>
      <c r="G18" s="374"/>
      <c r="H18" s="374"/>
      <c r="I18" s="374"/>
    </row>
    <row r="19" spans="1:9" s="358" customFormat="1" ht="86.25" customHeight="1">
      <c r="A19" s="505" t="s">
        <v>1180</v>
      </c>
      <c r="B19" s="367" t="s">
        <v>1181</v>
      </c>
      <c r="C19" s="364"/>
      <c r="D19" s="365" t="s">
        <v>1328</v>
      </c>
      <c r="E19" s="603">
        <v>8.0295931208053712</v>
      </c>
      <c r="F19" s="366">
        <f t="shared" si="0"/>
        <v>397.86633913590612</v>
      </c>
      <c r="G19" s="374"/>
      <c r="H19" s="374"/>
      <c r="I19" s="374"/>
    </row>
    <row r="20" spans="1:9" s="358" customFormat="1" ht="89.45" customHeight="1">
      <c r="A20" s="505" t="s">
        <v>1182</v>
      </c>
      <c r="B20" s="367" t="s">
        <v>1183</v>
      </c>
      <c r="C20" s="364"/>
      <c r="D20" s="365" t="s">
        <v>1328</v>
      </c>
      <c r="E20" s="603">
        <v>8.0295931208053712</v>
      </c>
      <c r="F20" s="366">
        <f t="shared" si="0"/>
        <v>397.86633913590612</v>
      </c>
      <c r="G20" s="374"/>
      <c r="H20" s="374"/>
      <c r="I20" s="374"/>
    </row>
    <row r="21" spans="1:9" s="358" customFormat="1" ht="99.6" customHeight="1">
      <c r="A21" s="505" t="s">
        <v>1184</v>
      </c>
      <c r="B21" s="367" t="s">
        <v>1185</v>
      </c>
      <c r="C21" s="364"/>
      <c r="D21" s="365" t="s">
        <v>1328</v>
      </c>
      <c r="E21" s="603">
        <v>7.9479362416107406</v>
      </c>
      <c r="F21" s="366">
        <f t="shared" si="0"/>
        <v>393.82024077181217</v>
      </c>
      <c r="G21" s="374"/>
      <c r="H21" s="374"/>
      <c r="I21" s="374"/>
    </row>
    <row r="22" spans="1:9" s="358" customFormat="1" ht="81.75" customHeight="1">
      <c r="A22" s="505" t="s">
        <v>1186</v>
      </c>
      <c r="B22" s="367" t="s">
        <v>1187</v>
      </c>
      <c r="C22" s="364"/>
      <c r="D22" s="365" t="s">
        <v>1328</v>
      </c>
      <c r="E22" s="603">
        <v>7.628113464765101</v>
      </c>
      <c r="F22" s="366">
        <f t="shared" si="0"/>
        <v>377.97302217911073</v>
      </c>
      <c r="G22" s="374"/>
      <c r="H22" s="374"/>
      <c r="I22" s="374"/>
    </row>
    <row r="23" spans="1:9" s="358" customFormat="1" ht="197.25" customHeight="1">
      <c r="A23" s="364" t="s">
        <v>1312</v>
      </c>
      <c r="B23" s="367" t="s">
        <v>1315</v>
      </c>
      <c r="C23" s="360"/>
      <c r="D23" s="359"/>
      <c r="E23" s="606">
        <v>34.76</v>
      </c>
      <c r="F23" s="605">
        <f t="shared" si="0"/>
        <v>1722.3579999999997</v>
      </c>
      <c r="H23" s="374"/>
    </row>
    <row r="24" spans="1:9" ht="195.75" customHeight="1">
      <c r="A24" s="600" t="s">
        <v>1313</v>
      </c>
      <c r="B24" s="601" t="s">
        <v>1314</v>
      </c>
      <c r="E24" s="606">
        <v>34.76</v>
      </c>
      <c r="F24" s="605">
        <f t="shared" si="0"/>
        <v>1722.3579999999997</v>
      </c>
    </row>
    <row r="25" spans="1:9" s="358" customFormat="1" ht="20.25" customHeight="1">
      <c r="A25" s="360"/>
      <c r="B25" s="504"/>
      <c r="C25" s="360"/>
      <c r="D25" s="359"/>
      <c r="E25" s="604"/>
      <c r="H25" s="374"/>
    </row>
    <row r="26" spans="1:9" s="358" customFormat="1" ht="15" customHeight="1">
      <c r="A26" s="360"/>
      <c r="B26" s="504"/>
      <c r="C26" s="360"/>
      <c r="D26" s="359"/>
      <c r="E26" s="604"/>
    </row>
    <row r="27" spans="1:9" s="358" customFormat="1" ht="15" customHeight="1">
      <c r="A27" s="360"/>
      <c r="B27" s="504"/>
      <c r="C27" s="360"/>
      <c r="D27" s="359"/>
      <c r="E27" s="604"/>
    </row>
    <row r="28" spans="1:9" s="358" customFormat="1" ht="23.25" customHeight="1">
      <c r="A28" s="508" t="s">
        <v>1188</v>
      </c>
      <c r="B28" s="504"/>
      <c r="C28" s="360"/>
      <c r="D28" s="359"/>
      <c r="E28" s="604"/>
      <c r="H28" s="374"/>
    </row>
    <row r="29" spans="1:9" s="358" customFormat="1" ht="15" customHeight="1">
      <c r="A29" s="360"/>
      <c r="B29" s="504"/>
      <c r="C29" s="360"/>
      <c r="D29" s="359"/>
      <c r="E29" s="604"/>
    </row>
    <row r="30" spans="1:9" s="358" customFormat="1" ht="15" customHeight="1">
      <c r="A30" s="360"/>
      <c r="B30" s="504"/>
      <c r="C30" s="360"/>
      <c r="D30" s="359"/>
      <c r="E30" s="604"/>
    </row>
    <row r="31" spans="1:9" s="358" customFormat="1" ht="15" customHeight="1">
      <c r="A31" s="360"/>
      <c r="B31" s="504"/>
      <c r="C31" s="360"/>
      <c r="D31" s="359"/>
      <c r="E31" s="604"/>
    </row>
    <row r="32" spans="1:9" s="358" customFormat="1" ht="15" customHeight="1">
      <c r="A32" s="360"/>
      <c r="B32" s="504"/>
      <c r="C32" s="360"/>
      <c r="D32" s="359"/>
      <c r="E32" s="604"/>
    </row>
    <row r="33" spans="1:5" s="358" customFormat="1" ht="15" customHeight="1">
      <c r="A33" s="360"/>
      <c r="B33" s="504"/>
      <c r="C33" s="360"/>
      <c r="D33" s="359"/>
      <c r="E33" s="604"/>
    </row>
    <row r="34" spans="1:5" s="358" customFormat="1" ht="15" customHeight="1">
      <c r="A34" s="360"/>
      <c r="B34" s="504"/>
      <c r="C34" s="360"/>
      <c r="D34" s="359"/>
      <c r="E34" s="604"/>
    </row>
    <row r="35" spans="1:5" s="358" customFormat="1" ht="15" customHeight="1">
      <c r="A35" s="360"/>
      <c r="B35" s="504"/>
      <c r="C35" s="360"/>
      <c r="D35" s="359"/>
      <c r="E35" s="604"/>
    </row>
    <row r="36" spans="1:5" s="358" customFormat="1" ht="15" customHeight="1">
      <c r="A36" s="360"/>
      <c r="B36" s="504"/>
      <c r="C36" s="360"/>
      <c r="D36" s="359"/>
      <c r="E36" s="604"/>
    </row>
    <row r="37" spans="1:5" s="358" customFormat="1" ht="15.4" customHeight="1">
      <c r="A37" s="360"/>
      <c r="B37" s="504"/>
      <c r="C37" s="360"/>
      <c r="D37" s="359"/>
      <c r="E37" s="604"/>
    </row>
    <row r="38" spans="1:5" s="358" customFormat="1" ht="15" customHeight="1">
      <c r="A38" s="360"/>
      <c r="B38" s="504"/>
      <c r="C38" s="360"/>
      <c r="D38" s="359"/>
      <c r="E38" s="604"/>
    </row>
    <row r="39" spans="1:5" s="358" customFormat="1" ht="15" customHeight="1">
      <c r="A39" s="360"/>
      <c r="B39" s="504"/>
      <c r="C39" s="360"/>
      <c r="D39" s="359"/>
      <c r="E39" s="604"/>
    </row>
    <row r="40" spans="1:5" s="358" customFormat="1" ht="15" customHeight="1">
      <c r="A40" s="360"/>
      <c r="B40" s="504"/>
      <c r="C40" s="360"/>
      <c r="D40" s="359"/>
      <c r="E40" s="604"/>
    </row>
    <row r="41" spans="1:5" s="358" customFormat="1" ht="15" customHeight="1">
      <c r="A41" s="360"/>
      <c r="B41" s="504"/>
      <c r="C41" s="360"/>
      <c r="D41" s="359"/>
      <c r="E41" s="604"/>
    </row>
    <row r="42" spans="1:5" s="358" customFormat="1" ht="15" customHeight="1">
      <c r="A42" s="360"/>
      <c r="B42" s="504"/>
      <c r="C42" s="360"/>
      <c r="D42" s="359"/>
      <c r="E42" s="60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zoomScale="80" zoomScaleNormal="80" workbookViewId="0">
      <selection activeCell="C6" sqref="C6"/>
    </sheetView>
  </sheetViews>
  <sheetFormatPr defaultColWidth="9.28515625" defaultRowHeight="12.75"/>
  <cols>
    <col min="1" max="1" width="20" style="357" customWidth="1"/>
    <col min="2" max="2" width="67" style="357" customWidth="1"/>
    <col min="3" max="3" width="57.28515625" style="357" customWidth="1"/>
    <col min="4" max="4" width="45.28515625" style="357" customWidth="1"/>
    <col min="5" max="5" width="10.140625" style="357" customWidth="1"/>
    <col min="6" max="6" width="19.28515625" style="361" customWidth="1"/>
    <col min="7" max="7" width="20.5703125" style="357" customWidth="1"/>
    <col min="8" max="16384" width="9.28515625" style="357"/>
  </cols>
  <sheetData>
    <row r="1" spans="1:10">
      <c r="H1" s="361">
        <f>Roofing!H60</f>
        <v>49.55</v>
      </c>
    </row>
    <row r="2" spans="1:10" ht="79.900000000000006" customHeight="1">
      <c r="A2" s="363" t="s">
        <v>499</v>
      </c>
      <c r="B2" s="363" t="s">
        <v>500</v>
      </c>
      <c r="C2" s="363" t="s">
        <v>501</v>
      </c>
      <c r="D2" s="363" t="s">
        <v>502</v>
      </c>
      <c r="E2" s="363" t="s">
        <v>503</v>
      </c>
      <c r="F2" s="363" t="s">
        <v>1332</v>
      </c>
      <c r="G2" s="363" t="s">
        <v>1330</v>
      </c>
    </row>
    <row r="3" spans="1:10" s="358" customFormat="1" ht="64.5" customHeight="1">
      <c r="A3" s="364" t="s">
        <v>504</v>
      </c>
      <c r="B3" s="364" t="s">
        <v>1195</v>
      </c>
      <c r="C3" s="364" t="s">
        <v>1200</v>
      </c>
      <c r="D3" s="364"/>
      <c r="E3" s="365" t="s">
        <v>505</v>
      </c>
      <c r="F3" s="603">
        <v>22.982328649328863</v>
      </c>
      <c r="G3" s="366">
        <f>F3*$H$1</f>
        <v>1138.774384574245</v>
      </c>
      <c r="H3" s="374"/>
      <c r="I3" s="374"/>
      <c r="J3" s="374"/>
    </row>
    <row r="4" spans="1:10" s="358" customFormat="1" ht="66.75" customHeight="1">
      <c r="A4" s="364" t="s">
        <v>506</v>
      </c>
      <c r="B4" s="364" t="s">
        <v>1194</v>
      </c>
      <c r="C4" s="364" t="s">
        <v>1201</v>
      </c>
      <c r="D4" s="364"/>
      <c r="E4" s="365" t="s">
        <v>505</v>
      </c>
      <c r="F4" s="603">
        <v>41.438389723384702</v>
      </c>
      <c r="G4" s="366">
        <f t="shared" ref="G4:G28" si="0">F4*$H$1</f>
        <v>2053.272210793712</v>
      </c>
      <c r="H4" s="374"/>
      <c r="I4" s="374"/>
      <c r="J4" s="374"/>
    </row>
    <row r="5" spans="1:10" s="358" customFormat="1" ht="61.5" customHeight="1">
      <c r="A5" s="364" t="s">
        <v>511</v>
      </c>
      <c r="B5" s="364" t="s">
        <v>1193</v>
      </c>
      <c r="C5" s="367" t="s">
        <v>1227</v>
      </c>
      <c r="D5" s="364"/>
      <c r="E5" s="365" t="s">
        <v>505</v>
      </c>
      <c r="F5" s="603">
        <v>4.0788000000000002</v>
      </c>
      <c r="G5" s="366">
        <f>F5*$H$1</f>
        <v>202.10453999999999</v>
      </c>
      <c r="H5" s="374"/>
      <c r="I5" s="374"/>
      <c r="J5" s="374"/>
    </row>
    <row r="6" spans="1:10" s="358" customFormat="1" ht="73.150000000000006" customHeight="1">
      <c r="A6" s="364" t="s">
        <v>508</v>
      </c>
      <c r="B6" s="364" t="s">
        <v>1196</v>
      </c>
      <c r="C6" s="367" t="s">
        <v>1202</v>
      </c>
      <c r="D6" s="364"/>
      <c r="E6" s="365" t="s">
        <v>505</v>
      </c>
      <c r="F6" s="375">
        <v>6.3860000000000001</v>
      </c>
      <c r="G6" s="366">
        <f>F6*$H$1</f>
        <v>316.42629999999997</v>
      </c>
      <c r="H6" s="374"/>
      <c r="I6" s="374"/>
      <c r="J6" s="374"/>
    </row>
    <row r="7" spans="1:10" s="358" customFormat="1" ht="61.5" customHeight="1">
      <c r="A7" s="364" t="s">
        <v>509</v>
      </c>
      <c r="B7" s="364" t="s">
        <v>1197</v>
      </c>
      <c r="C7" s="367" t="s">
        <v>1203</v>
      </c>
      <c r="D7" s="364"/>
      <c r="E7" s="365" t="s">
        <v>505</v>
      </c>
      <c r="F7" s="603">
        <v>15.41601</v>
      </c>
      <c r="G7" s="366">
        <f t="shared" si="0"/>
        <v>763.86329549999994</v>
      </c>
      <c r="H7" s="374"/>
      <c r="I7" s="374"/>
      <c r="J7" s="374"/>
    </row>
    <row r="8" spans="1:10" s="358" customFormat="1" ht="65.25" customHeight="1">
      <c r="A8" s="364" t="s">
        <v>510</v>
      </c>
      <c r="B8" s="364" t="s">
        <v>1198</v>
      </c>
      <c r="C8" s="367" t="s">
        <v>1204</v>
      </c>
      <c r="D8" s="364"/>
      <c r="E8" s="365" t="s">
        <v>505</v>
      </c>
      <c r="F8" s="603">
        <v>15.41601</v>
      </c>
      <c r="G8" s="366">
        <f t="shared" si="0"/>
        <v>763.86329549999994</v>
      </c>
      <c r="H8" s="374"/>
      <c r="I8" s="374"/>
      <c r="J8" s="374"/>
    </row>
    <row r="9" spans="1:10" s="358" customFormat="1" ht="81.75" customHeight="1">
      <c r="A9" s="364" t="s">
        <v>507</v>
      </c>
      <c r="B9" s="364" t="s">
        <v>1199</v>
      </c>
      <c r="C9" s="367" t="s">
        <v>1205</v>
      </c>
      <c r="D9" s="364"/>
      <c r="E9" s="365" t="s">
        <v>505</v>
      </c>
      <c r="F9" s="603">
        <v>13.6109556</v>
      </c>
      <c r="G9" s="366">
        <f>F9*$H$1</f>
        <v>674.42284998000002</v>
      </c>
      <c r="H9" s="374"/>
      <c r="I9" s="374"/>
      <c r="J9" s="374"/>
    </row>
    <row r="10" spans="1:10" s="358" customFormat="1" ht="77.25" customHeight="1">
      <c r="A10" s="364" t="s">
        <v>512</v>
      </c>
      <c r="B10" s="364" t="s">
        <v>1209</v>
      </c>
      <c r="C10" s="367" t="s">
        <v>1210</v>
      </c>
      <c r="D10" s="364"/>
      <c r="E10" s="365" t="s">
        <v>505</v>
      </c>
      <c r="F10" s="603">
        <v>17.710696623322146</v>
      </c>
      <c r="G10" s="366">
        <f t="shared" si="0"/>
        <v>877.56501768561225</v>
      </c>
      <c r="H10" s="374"/>
      <c r="I10" s="374"/>
      <c r="J10" s="374"/>
    </row>
    <row r="11" spans="1:10" s="358" customFormat="1" ht="65.25" customHeight="1">
      <c r="A11" s="364" t="s">
        <v>513</v>
      </c>
      <c r="B11" s="364" t="s">
        <v>514</v>
      </c>
      <c r="C11" s="367" t="s">
        <v>515</v>
      </c>
      <c r="D11" s="364"/>
      <c r="E11" s="365" t="s">
        <v>505</v>
      </c>
      <c r="F11" s="603">
        <v>23.385169253355709</v>
      </c>
      <c r="G11" s="366">
        <f t="shared" si="0"/>
        <v>1158.7351365037753</v>
      </c>
      <c r="H11" s="374"/>
      <c r="I11" s="374"/>
      <c r="J11" s="374"/>
    </row>
    <row r="12" spans="1:10" s="358" customFormat="1" ht="66" customHeight="1">
      <c r="A12" s="364" t="s">
        <v>516</v>
      </c>
      <c r="B12" s="364" t="s">
        <v>517</v>
      </c>
      <c r="C12" s="364" t="s">
        <v>518</v>
      </c>
      <c r="D12" s="364"/>
      <c r="E12" s="365" t="s">
        <v>505</v>
      </c>
      <c r="F12" s="603">
        <v>6.3889703229865775</v>
      </c>
      <c r="G12" s="366">
        <f t="shared" si="0"/>
        <v>316.57347950398491</v>
      </c>
      <c r="H12" s="374"/>
      <c r="I12" s="374"/>
      <c r="J12" s="374"/>
    </row>
    <row r="13" spans="1:10" s="358" customFormat="1" ht="75.400000000000006" customHeight="1">
      <c r="A13" s="364" t="s">
        <v>519</v>
      </c>
      <c r="B13" s="364" t="s">
        <v>520</v>
      </c>
      <c r="C13" s="364" t="s">
        <v>521</v>
      </c>
      <c r="D13" s="364"/>
      <c r="E13" s="365" t="s">
        <v>505</v>
      </c>
      <c r="F13" s="603">
        <v>4.2849447357382564</v>
      </c>
      <c r="G13" s="366">
        <f t="shared" si="0"/>
        <v>212.31901165583059</v>
      </c>
      <c r="H13" s="374"/>
      <c r="I13" s="374"/>
      <c r="J13" s="374"/>
    </row>
    <row r="14" spans="1:10" s="358" customFormat="1" ht="64.150000000000006" customHeight="1">
      <c r="A14" s="364" t="s">
        <v>522</v>
      </c>
      <c r="B14" s="364" t="s">
        <v>523</v>
      </c>
      <c r="C14" s="367" t="s">
        <v>524</v>
      </c>
      <c r="D14" s="364"/>
      <c r="E14" s="365" t="s">
        <v>505</v>
      </c>
      <c r="F14" s="603">
        <v>3.9195302013422824</v>
      </c>
      <c r="G14" s="366">
        <f t="shared" si="0"/>
        <v>194.21272147651007</v>
      </c>
      <c r="H14" s="374"/>
      <c r="I14" s="374"/>
      <c r="J14" s="374"/>
    </row>
    <row r="15" spans="1:10" s="358" customFormat="1" ht="67.900000000000006" customHeight="1">
      <c r="A15" s="364" t="s">
        <v>525</v>
      </c>
      <c r="B15" s="364" t="s">
        <v>526</v>
      </c>
      <c r="C15" s="367" t="s">
        <v>527</v>
      </c>
      <c r="D15" s="364"/>
      <c r="E15" s="365" t="s">
        <v>505</v>
      </c>
      <c r="F15" s="603">
        <v>5.9065142617449675</v>
      </c>
      <c r="G15" s="366">
        <f t="shared" si="0"/>
        <v>292.66778166946312</v>
      </c>
      <c r="H15" s="374"/>
      <c r="I15" s="374"/>
      <c r="J15" s="374"/>
    </row>
    <row r="16" spans="1:10" s="358" customFormat="1" ht="66" customHeight="1">
      <c r="A16" s="364" t="s">
        <v>528</v>
      </c>
      <c r="B16" s="364" t="s">
        <v>529</v>
      </c>
      <c r="C16" s="364" t="s">
        <v>530</v>
      </c>
      <c r="D16" s="364"/>
      <c r="E16" s="365" t="s">
        <v>505</v>
      </c>
      <c r="F16" s="603">
        <v>4.3659211409395979</v>
      </c>
      <c r="G16" s="366">
        <f t="shared" si="0"/>
        <v>216.33139253355708</v>
      </c>
      <c r="H16" s="374"/>
      <c r="I16" s="374"/>
      <c r="J16" s="374"/>
    </row>
    <row r="17" spans="1:10" s="358" customFormat="1" ht="64.5" customHeight="1">
      <c r="A17" s="364" t="s">
        <v>531</v>
      </c>
      <c r="B17" s="364" t="s">
        <v>532</v>
      </c>
      <c r="C17" s="364" t="s">
        <v>533</v>
      </c>
      <c r="D17" s="364"/>
      <c r="E17" s="365" t="s">
        <v>505</v>
      </c>
      <c r="F17" s="603">
        <v>3.6487015520134238</v>
      </c>
      <c r="G17" s="366">
        <f t="shared" si="0"/>
        <v>180.79316190226515</v>
      </c>
      <c r="H17" s="374"/>
      <c r="I17" s="374"/>
      <c r="J17" s="374"/>
    </row>
    <row r="18" spans="1:10" s="358" customFormat="1" ht="64.5" customHeight="1">
      <c r="A18" s="364" t="s">
        <v>534</v>
      </c>
      <c r="B18" s="364" t="s">
        <v>535</v>
      </c>
      <c r="C18" s="367" t="s">
        <v>536</v>
      </c>
      <c r="D18" s="364"/>
      <c r="E18" s="365" t="s">
        <v>505</v>
      </c>
      <c r="F18" s="603">
        <v>44.041637793624169</v>
      </c>
      <c r="G18" s="366">
        <f t="shared" si="0"/>
        <v>2182.2631526740774</v>
      </c>
      <c r="H18" s="374"/>
      <c r="I18" s="374"/>
      <c r="J18" s="374"/>
    </row>
    <row r="19" spans="1:10" s="358" customFormat="1" ht="86.25" customHeight="1">
      <c r="A19" s="364" t="s">
        <v>537</v>
      </c>
      <c r="B19" s="364" t="s">
        <v>538</v>
      </c>
      <c r="C19" s="364" t="s">
        <v>539</v>
      </c>
      <c r="D19" s="364"/>
      <c r="E19" s="365" t="s">
        <v>505</v>
      </c>
      <c r="F19" s="603">
        <v>7.663498112416109</v>
      </c>
      <c r="G19" s="366">
        <f t="shared" si="0"/>
        <v>379.72633147021816</v>
      </c>
      <c r="H19" s="374"/>
      <c r="I19" s="374"/>
      <c r="J19" s="374"/>
    </row>
    <row r="20" spans="1:10" s="358" customFormat="1" ht="72.75" customHeight="1">
      <c r="A20" s="364" t="s">
        <v>540</v>
      </c>
      <c r="B20" s="364" t="s">
        <v>541</v>
      </c>
      <c r="C20" s="364" t="s">
        <v>542</v>
      </c>
      <c r="D20" s="364"/>
      <c r="E20" s="365" t="s">
        <v>505</v>
      </c>
      <c r="F20" s="603">
        <v>15.426345427852352</v>
      </c>
      <c r="G20" s="366">
        <f t="shared" si="0"/>
        <v>764.37541595008406</v>
      </c>
      <c r="H20" s="374"/>
      <c r="I20" s="374"/>
      <c r="J20" s="374"/>
    </row>
    <row r="21" spans="1:10" s="358" customFormat="1" ht="72.75" customHeight="1">
      <c r="A21" s="364" t="s">
        <v>543</v>
      </c>
      <c r="B21" s="364" t="s">
        <v>544</v>
      </c>
      <c r="C21" s="364" t="s">
        <v>545</v>
      </c>
      <c r="D21" s="364"/>
      <c r="E21" s="365" t="s">
        <v>505</v>
      </c>
      <c r="F21" s="603">
        <v>3.6718376677852356</v>
      </c>
      <c r="G21" s="366">
        <f t="shared" si="0"/>
        <v>181.93955643875842</v>
      </c>
      <c r="H21" s="374"/>
      <c r="I21" s="374"/>
      <c r="J21" s="374"/>
    </row>
    <row r="22" spans="1:10" s="358" customFormat="1" ht="81.75" customHeight="1">
      <c r="A22" s="364" t="s">
        <v>546</v>
      </c>
      <c r="B22" s="367" t="s">
        <v>1211</v>
      </c>
      <c r="C22" s="367" t="s">
        <v>1212</v>
      </c>
      <c r="D22" s="364"/>
      <c r="E22" s="365" t="s">
        <v>505</v>
      </c>
      <c r="F22" s="603">
        <v>13.834716757550339</v>
      </c>
      <c r="G22" s="366">
        <f t="shared" si="0"/>
        <v>685.51021533661924</v>
      </c>
      <c r="H22" s="374"/>
      <c r="I22" s="374"/>
      <c r="J22" s="374"/>
    </row>
    <row r="23" spans="1:10" s="358" customFormat="1" ht="68.25" customHeight="1">
      <c r="A23" s="364" t="s">
        <v>547</v>
      </c>
      <c r="B23" s="367" t="s">
        <v>1213</v>
      </c>
      <c r="C23" s="367" t="s">
        <v>1214</v>
      </c>
      <c r="D23" s="364"/>
      <c r="E23" s="365" t="s">
        <v>505</v>
      </c>
      <c r="F23" s="603">
        <v>3.6636719798657729</v>
      </c>
      <c r="G23" s="366">
        <f t="shared" si="0"/>
        <v>181.53494660234904</v>
      </c>
      <c r="H23" s="374"/>
      <c r="I23" s="374"/>
      <c r="J23" s="374"/>
    </row>
    <row r="24" spans="1:10" s="358" customFormat="1" ht="72.75" customHeight="1">
      <c r="A24" s="364" t="s">
        <v>548</v>
      </c>
      <c r="B24" s="367" t="s">
        <v>1215</v>
      </c>
      <c r="C24" s="367" t="s">
        <v>1216</v>
      </c>
      <c r="D24" s="364"/>
      <c r="E24" s="365" t="s">
        <v>505</v>
      </c>
      <c r="F24" s="603">
        <v>3.5330209731543629</v>
      </c>
      <c r="G24" s="366">
        <f t="shared" si="0"/>
        <v>175.06118921979868</v>
      </c>
      <c r="H24" s="374"/>
      <c r="I24" s="374"/>
      <c r="J24" s="374"/>
    </row>
    <row r="25" spans="1:10" s="358" customFormat="1" ht="61.15" customHeight="1">
      <c r="A25" s="364" t="s">
        <v>549</v>
      </c>
      <c r="B25" s="364" t="s">
        <v>1217</v>
      </c>
      <c r="C25" s="367" t="s">
        <v>1218</v>
      </c>
      <c r="D25" s="698"/>
      <c r="E25" s="365" t="s">
        <v>505</v>
      </c>
      <c r="F25" s="603">
        <v>16.095841256947551</v>
      </c>
      <c r="G25" s="366">
        <f t="shared" si="0"/>
        <v>797.54893428175114</v>
      </c>
      <c r="H25" s="374"/>
      <c r="I25" s="374"/>
      <c r="J25" s="374"/>
    </row>
    <row r="26" spans="1:10" s="358" customFormat="1" ht="46.9" customHeight="1">
      <c r="A26" s="364" t="s">
        <v>550</v>
      </c>
      <c r="B26" s="364" t="s">
        <v>1219</v>
      </c>
      <c r="C26" s="367" t="s">
        <v>1220</v>
      </c>
      <c r="D26" s="699"/>
      <c r="E26" s="365" t="s">
        <v>505</v>
      </c>
      <c r="F26" s="603">
        <v>17.627896272993112</v>
      </c>
      <c r="G26" s="366">
        <f t="shared" si="0"/>
        <v>873.46226032680863</v>
      </c>
      <c r="H26" s="374"/>
      <c r="I26" s="374"/>
      <c r="J26" s="374"/>
    </row>
    <row r="27" spans="1:10" s="358" customFormat="1" ht="60" customHeight="1">
      <c r="A27" s="364" t="s">
        <v>551</v>
      </c>
      <c r="B27" s="364" t="s">
        <v>1221</v>
      </c>
      <c r="C27" s="367" t="s">
        <v>1222</v>
      </c>
      <c r="D27" s="698"/>
      <c r="E27" s="365" t="s">
        <v>505</v>
      </c>
      <c r="F27" s="603">
        <v>21.90981189690838</v>
      </c>
      <c r="G27" s="366">
        <f t="shared" si="0"/>
        <v>1085.6311794918101</v>
      </c>
      <c r="H27" s="374"/>
      <c r="I27" s="374"/>
      <c r="J27" s="374"/>
    </row>
    <row r="28" spans="1:10" s="358" customFormat="1" ht="47.45" customHeight="1">
      <c r="A28" s="364" t="s">
        <v>552</v>
      </c>
      <c r="B28" s="364" t="s">
        <v>1223</v>
      </c>
      <c r="C28" s="367" t="s">
        <v>553</v>
      </c>
      <c r="D28" s="699"/>
      <c r="E28" s="365" t="s">
        <v>505</v>
      </c>
      <c r="F28" s="603">
        <v>22.779876629276572</v>
      </c>
      <c r="G28" s="366">
        <f t="shared" si="0"/>
        <v>1128.742886980654</v>
      </c>
      <c r="H28" s="374"/>
      <c r="I28" s="374"/>
      <c r="J28" s="374"/>
    </row>
    <row r="29" spans="1:10">
      <c r="F29" s="602"/>
      <c r="I29" s="374"/>
    </row>
    <row r="30" spans="1:10" s="358" customFormat="1" ht="15" customHeight="1">
      <c r="A30" s="360" t="s">
        <v>554</v>
      </c>
      <c r="B30" s="360" t="s">
        <v>555</v>
      </c>
      <c r="C30" s="360"/>
      <c r="D30" s="360"/>
      <c r="E30" s="359"/>
      <c r="F30" s="362"/>
      <c r="I30" s="374"/>
    </row>
    <row r="31" spans="1:10" s="358" customFormat="1" ht="15" customHeight="1">
      <c r="A31" s="360" t="s">
        <v>556</v>
      </c>
      <c r="B31" s="360" t="s">
        <v>557</v>
      </c>
      <c r="C31" s="360"/>
      <c r="D31" s="360"/>
      <c r="E31" s="359"/>
      <c r="F31" s="362"/>
      <c r="I31" s="374"/>
    </row>
    <row r="32" spans="1:10" s="358" customFormat="1" ht="15" customHeight="1">
      <c r="A32" s="360" t="s">
        <v>558</v>
      </c>
      <c r="B32" s="360" t="s">
        <v>559</v>
      </c>
      <c r="C32" s="360"/>
      <c r="D32" s="360"/>
      <c r="E32" s="359"/>
      <c r="F32" s="362"/>
      <c r="I32" s="374"/>
    </row>
    <row r="33" spans="1:9" s="358" customFormat="1" ht="15" customHeight="1">
      <c r="A33" s="360" t="s">
        <v>560</v>
      </c>
      <c r="B33" s="360" t="s">
        <v>561</v>
      </c>
      <c r="C33" s="360"/>
      <c r="D33" s="360"/>
      <c r="E33" s="359"/>
      <c r="F33" s="362"/>
      <c r="I33" s="374"/>
    </row>
    <row r="34" spans="1:9" s="358" customFormat="1" ht="15" customHeight="1">
      <c r="A34" s="360" t="s">
        <v>562</v>
      </c>
      <c r="B34" s="360" t="s">
        <v>563</v>
      </c>
      <c r="C34" s="360"/>
      <c r="D34" s="360"/>
      <c r="E34" s="359"/>
      <c r="F34" s="362"/>
      <c r="I34" s="374"/>
    </row>
    <row r="35" spans="1:9" s="358" customFormat="1" ht="15" customHeight="1">
      <c r="A35" s="360" t="s">
        <v>564</v>
      </c>
      <c r="B35" s="360" t="s">
        <v>565</v>
      </c>
      <c r="C35" s="360"/>
      <c r="D35" s="360"/>
      <c r="E35" s="359"/>
      <c r="F35" s="362"/>
      <c r="I35" s="374"/>
    </row>
    <row r="36" spans="1:9" s="358" customFormat="1" ht="15" customHeight="1">
      <c r="A36" s="360" t="s">
        <v>566</v>
      </c>
      <c r="B36" s="360" t="s">
        <v>567</v>
      </c>
      <c r="C36" s="360"/>
      <c r="D36" s="360"/>
      <c r="E36" s="359"/>
      <c r="F36" s="362"/>
    </row>
    <row r="37" spans="1:9" s="358" customFormat="1" ht="15" customHeight="1">
      <c r="A37" s="360" t="s">
        <v>568</v>
      </c>
      <c r="B37" s="360" t="s">
        <v>569</v>
      </c>
      <c r="C37" s="360"/>
      <c r="D37" s="360"/>
      <c r="E37" s="359"/>
      <c r="F37" s="362"/>
    </row>
    <row r="38" spans="1:9" s="358" customFormat="1" ht="15.75" customHeight="1">
      <c r="A38" s="360" t="s">
        <v>570</v>
      </c>
      <c r="B38" s="360" t="s">
        <v>571</v>
      </c>
      <c r="C38" s="360"/>
      <c r="D38" s="360"/>
      <c r="E38" s="359"/>
      <c r="F38" s="362"/>
    </row>
    <row r="39" spans="1:9" s="358" customFormat="1" ht="15" customHeight="1">
      <c r="A39" s="360" t="s">
        <v>572</v>
      </c>
      <c r="B39" s="360" t="s">
        <v>573</v>
      </c>
      <c r="C39" s="360"/>
      <c r="D39" s="360"/>
      <c r="E39" s="359"/>
      <c r="F39" s="362"/>
    </row>
    <row r="40" spans="1:9" s="358" customFormat="1" ht="15" customHeight="1">
      <c r="A40" s="360" t="s">
        <v>574</v>
      </c>
      <c r="B40" s="360" t="s">
        <v>575</v>
      </c>
      <c r="C40" s="360"/>
      <c r="D40" s="360"/>
      <c r="E40" s="359"/>
      <c r="F40" s="362"/>
    </row>
    <row r="41" spans="1:9" s="358" customFormat="1" ht="15" customHeight="1">
      <c r="A41" s="360" t="s">
        <v>576</v>
      </c>
      <c r="B41" s="360" t="s">
        <v>577</v>
      </c>
      <c r="C41" s="360"/>
      <c r="D41" s="360"/>
      <c r="E41" s="359"/>
      <c r="F41" s="362"/>
    </row>
    <row r="42" spans="1:9" s="358" customFormat="1" ht="15" customHeight="1">
      <c r="A42" s="360" t="s">
        <v>578</v>
      </c>
      <c r="B42" s="360" t="s">
        <v>579</v>
      </c>
      <c r="C42" s="360"/>
      <c r="D42" s="360"/>
      <c r="E42" s="359"/>
      <c r="F42" s="362"/>
    </row>
    <row r="43" spans="1:9" s="358" customFormat="1" ht="15" customHeight="1">
      <c r="A43" s="360" t="s">
        <v>580</v>
      </c>
      <c r="B43" s="360" t="s">
        <v>581</v>
      </c>
      <c r="C43" s="360"/>
      <c r="D43" s="360"/>
      <c r="E43" s="359"/>
      <c r="F43" s="362"/>
    </row>
    <row r="44" spans="1:9" s="358" customFormat="1" ht="15" customHeight="1">
      <c r="A44" s="360" t="s">
        <v>582</v>
      </c>
      <c r="B44" s="360" t="s">
        <v>1224</v>
      </c>
      <c r="C44" s="360"/>
      <c r="D44" s="360"/>
      <c r="E44" s="359"/>
      <c r="F44" s="362"/>
    </row>
    <row r="45" spans="1:9" s="358" customFormat="1" ht="15" customHeight="1">
      <c r="A45" s="360" t="s">
        <v>583</v>
      </c>
      <c r="B45" s="360" t="s">
        <v>584</v>
      </c>
      <c r="C45" s="360"/>
      <c r="D45" s="360"/>
      <c r="E45" s="359"/>
      <c r="F45" s="362"/>
    </row>
    <row r="46" spans="1:9" s="358" customFormat="1" ht="15" customHeight="1">
      <c r="A46" s="360" t="s">
        <v>585</v>
      </c>
      <c r="B46" s="360" t="s">
        <v>586</v>
      </c>
      <c r="C46" s="360"/>
      <c r="D46" s="360"/>
      <c r="E46" s="359"/>
      <c r="F46" s="362"/>
    </row>
    <row r="47" spans="1:9" s="358" customFormat="1" ht="15.4" customHeight="1">
      <c r="A47" s="360" t="s">
        <v>587</v>
      </c>
      <c r="B47" s="360" t="s">
        <v>1225</v>
      </c>
      <c r="C47" s="360"/>
      <c r="D47" s="360"/>
      <c r="E47" s="359"/>
      <c r="F47" s="362"/>
    </row>
    <row r="48" spans="1:9" s="358" customFormat="1" ht="15" customHeight="1">
      <c r="A48" s="360" t="s">
        <v>588</v>
      </c>
      <c r="B48" s="360" t="s">
        <v>589</v>
      </c>
      <c r="C48" s="360"/>
      <c r="D48" s="360"/>
      <c r="E48" s="359"/>
      <c r="F48" s="362"/>
    </row>
    <row r="49" spans="1:6" s="358" customFormat="1" ht="15" customHeight="1">
      <c r="A49" s="360" t="s">
        <v>590</v>
      </c>
      <c r="B49" s="360" t="s">
        <v>591</v>
      </c>
      <c r="C49" s="360"/>
      <c r="D49" s="360"/>
      <c r="E49" s="359"/>
      <c r="F49" s="362"/>
    </row>
    <row r="50" spans="1:6" s="358" customFormat="1" ht="15" customHeight="1">
      <c r="A50" s="360" t="s">
        <v>592</v>
      </c>
      <c r="B50" s="360" t="s">
        <v>1226</v>
      </c>
      <c r="C50" s="360"/>
      <c r="D50" s="360"/>
      <c r="E50" s="359"/>
      <c r="F50" s="362"/>
    </row>
    <row r="51" spans="1:6" s="358" customFormat="1" ht="15" customHeight="1">
      <c r="A51" s="360" t="s">
        <v>593</v>
      </c>
      <c r="B51" s="360" t="s">
        <v>594</v>
      </c>
      <c r="C51" s="360"/>
      <c r="D51" s="360"/>
      <c r="E51" s="359"/>
      <c r="F51" s="362"/>
    </row>
    <row r="52" spans="1:6" s="358" customFormat="1" ht="15" customHeight="1">
      <c r="A52" s="360" t="s">
        <v>595</v>
      </c>
      <c r="B52" s="360" t="s">
        <v>596</v>
      </c>
      <c r="C52" s="360"/>
      <c r="D52" s="360"/>
      <c r="E52" s="359"/>
      <c r="F52" s="362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13" activePane="bottomLeft" state="frozen"/>
      <selection pane="bottomLeft" activeCell="G196" sqref="G196:G203"/>
    </sheetView>
  </sheetViews>
  <sheetFormatPr defaultColWidth="8.7109375" defaultRowHeight="15"/>
  <cols>
    <col min="1" max="1" width="14" style="348" customWidth="1"/>
    <col min="2" max="2" width="27.7109375" style="349" customWidth="1"/>
    <col min="3" max="3" width="34.42578125" style="349" customWidth="1"/>
    <col min="4" max="4" width="25.7109375" style="349" customWidth="1"/>
    <col min="5" max="5" width="27.28515625" style="348" customWidth="1"/>
    <col min="6" max="6" width="40.28515625" style="348" customWidth="1"/>
    <col min="7" max="7" width="46.28515625" style="350" customWidth="1"/>
    <col min="8" max="8" width="33.42578125" style="350" customWidth="1"/>
    <col min="9" max="9" width="44.5703125" style="348" customWidth="1"/>
    <col min="10" max="10" width="29.7109375" style="326" customWidth="1"/>
    <col min="11" max="16384" width="8.7109375" style="326"/>
  </cols>
  <sheetData>
    <row r="2" spans="1:9" ht="15.75">
      <c r="C2" s="425" t="s">
        <v>597</v>
      </c>
      <c r="D2" s="426" t="s">
        <v>598</v>
      </c>
      <c r="E2" s="426" t="s">
        <v>599</v>
      </c>
      <c r="F2" s="426" t="s">
        <v>600</v>
      </c>
      <c r="G2" s="426" t="s">
        <v>601</v>
      </c>
      <c r="H2" s="426" t="s">
        <v>602</v>
      </c>
    </row>
    <row r="3" spans="1:9" ht="45">
      <c r="B3" s="349" t="s">
        <v>603</v>
      </c>
      <c r="C3" s="427" t="s">
        <v>604</v>
      </c>
      <c r="D3" s="427" t="s">
        <v>605</v>
      </c>
      <c r="E3" s="427" t="s">
        <v>606</v>
      </c>
      <c r="F3" s="427" t="s">
        <v>605</v>
      </c>
      <c r="G3" s="427" t="s">
        <v>605</v>
      </c>
      <c r="H3" s="428" t="s">
        <v>605</v>
      </c>
    </row>
    <row r="4" spans="1:9" ht="60">
      <c r="C4" s="427" t="s">
        <v>607</v>
      </c>
      <c r="D4" s="427" t="s">
        <v>608</v>
      </c>
      <c r="E4" s="427" t="s">
        <v>609</v>
      </c>
      <c r="F4" s="427" t="s">
        <v>610</v>
      </c>
      <c r="G4" s="427" t="s">
        <v>611</v>
      </c>
      <c r="H4" s="428" t="s">
        <v>612</v>
      </c>
    </row>
    <row r="5" spans="1:9" ht="45">
      <c r="C5" s="427" t="s">
        <v>613</v>
      </c>
      <c r="D5" s="427" t="s">
        <v>448</v>
      </c>
      <c r="E5" s="427" t="s">
        <v>614</v>
      </c>
      <c r="F5" s="427" t="s">
        <v>445</v>
      </c>
      <c r="G5" s="427" t="s">
        <v>456</v>
      </c>
      <c r="H5" s="428" t="s">
        <v>459</v>
      </c>
    </row>
    <row r="7" spans="1:9" ht="15.75">
      <c r="C7" s="429"/>
      <c r="D7" s="430" t="s">
        <v>615</v>
      </c>
      <c r="E7" s="430" t="s">
        <v>616</v>
      </c>
      <c r="F7" s="430" t="s">
        <v>617</v>
      </c>
      <c r="G7" s="430" t="s">
        <v>618</v>
      </c>
      <c r="H7" s="430" t="s">
        <v>619</v>
      </c>
    </row>
    <row r="8" spans="1:9" ht="0.75" customHeight="1">
      <c r="B8" s="349" t="s">
        <v>620</v>
      </c>
      <c r="C8" s="431" t="s">
        <v>621</v>
      </c>
      <c r="D8" s="431" t="s">
        <v>622</v>
      </c>
      <c r="E8" s="431" t="s">
        <v>623</v>
      </c>
      <c r="F8" s="431" t="s">
        <v>622</v>
      </c>
      <c r="G8" s="431" t="s">
        <v>622</v>
      </c>
      <c r="H8" s="432" t="s">
        <v>622</v>
      </c>
    </row>
    <row r="9" spans="1:9" hidden="1">
      <c r="C9" s="431" t="s">
        <v>624</v>
      </c>
      <c r="D9" s="431" t="s">
        <v>625</v>
      </c>
      <c r="E9" s="431" t="s">
        <v>626</v>
      </c>
      <c r="F9" s="431" t="s">
        <v>627</v>
      </c>
      <c r="G9" s="431" t="s">
        <v>628</v>
      </c>
      <c r="H9" s="432" t="s">
        <v>629</v>
      </c>
    </row>
    <row r="10" spans="1:9" hidden="1">
      <c r="C10" s="431" t="s">
        <v>630</v>
      </c>
      <c r="D10" s="431" t="s">
        <v>450</v>
      </c>
      <c r="E10" s="431" t="s">
        <v>614</v>
      </c>
      <c r="F10" s="431" t="s">
        <v>447</v>
      </c>
      <c r="G10" s="431" t="s">
        <v>458</v>
      </c>
      <c r="H10" s="432" t="s">
        <v>631</v>
      </c>
    </row>
    <row r="11" spans="1:9" hidden="1"/>
    <row r="12" spans="1:9" ht="61.5" customHeight="1">
      <c r="A12" s="324" t="s">
        <v>632</v>
      </c>
      <c r="B12" s="325" t="s">
        <v>633</v>
      </c>
      <c r="C12" s="399" t="s">
        <v>634</v>
      </c>
      <c r="D12" s="399" t="s">
        <v>635</v>
      </c>
      <c r="E12" s="400" t="s">
        <v>499</v>
      </c>
      <c r="F12" s="401" t="s">
        <v>636</v>
      </c>
      <c r="G12" s="400" t="s">
        <v>637</v>
      </c>
      <c r="H12" s="400" t="s">
        <v>638</v>
      </c>
      <c r="I12" s="400" t="s">
        <v>500</v>
      </c>
    </row>
    <row r="13" spans="1:9">
      <c r="A13" s="327" t="s">
        <v>639</v>
      </c>
      <c r="B13" s="328"/>
      <c r="C13" s="334"/>
      <c r="D13" s="334">
        <v>502</v>
      </c>
      <c r="E13" s="339" t="s">
        <v>640</v>
      </c>
      <c r="F13" s="332"/>
      <c r="G13" s="335" t="s">
        <v>641</v>
      </c>
      <c r="H13" s="339" t="s">
        <v>642</v>
      </c>
      <c r="I13" s="339" t="s">
        <v>643</v>
      </c>
    </row>
    <row r="14" spans="1:9">
      <c r="A14" s="332"/>
      <c r="B14" s="333" t="s">
        <v>644</v>
      </c>
      <c r="C14" s="334" t="s">
        <v>1236</v>
      </c>
      <c r="D14" s="334"/>
      <c r="E14" s="331" t="s">
        <v>645</v>
      </c>
      <c r="F14" s="332"/>
      <c r="G14" s="388" t="s">
        <v>646</v>
      </c>
      <c r="H14" s="331" t="s">
        <v>647</v>
      </c>
      <c r="I14" s="331" t="s">
        <v>648</v>
      </c>
    </row>
    <row r="15" spans="1:9">
      <c r="A15" s="332"/>
      <c r="B15" s="333"/>
      <c r="C15" s="334"/>
      <c r="D15" s="334"/>
      <c r="E15" s="331" t="s">
        <v>649</v>
      </c>
      <c r="F15" s="332"/>
      <c r="G15" s="388"/>
      <c r="H15" s="331" t="s">
        <v>650</v>
      </c>
      <c r="I15" s="331" t="s">
        <v>651</v>
      </c>
    </row>
    <row r="16" spans="1:9">
      <c r="A16" s="332"/>
      <c r="B16" s="333"/>
      <c r="C16" s="334"/>
      <c r="D16" s="334"/>
      <c r="E16" s="331" t="s">
        <v>652</v>
      </c>
      <c r="F16" s="332"/>
      <c r="G16" s="388"/>
      <c r="H16" s="331" t="s">
        <v>653</v>
      </c>
      <c r="I16" s="331" t="s">
        <v>654</v>
      </c>
    </row>
    <row r="17" spans="1:9">
      <c r="A17" s="332"/>
      <c r="B17" s="333"/>
      <c r="C17" s="334"/>
      <c r="D17" s="334"/>
      <c r="E17" s="331" t="s">
        <v>655</v>
      </c>
      <c r="F17" s="332"/>
      <c r="G17" s="388"/>
      <c r="H17" s="331" t="s">
        <v>656</v>
      </c>
      <c r="I17" s="331" t="s">
        <v>657</v>
      </c>
    </row>
    <row r="18" spans="1:9">
      <c r="A18" s="332"/>
      <c r="B18" s="333"/>
      <c r="C18" s="334"/>
      <c r="D18" s="334"/>
      <c r="E18" s="331" t="s">
        <v>392</v>
      </c>
      <c r="F18" s="332"/>
      <c r="G18" s="388"/>
      <c r="H18" s="331" t="s">
        <v>658</v>
      </c>
      <c r="I18" s="331" t="s">
        <v>659</v>
      </c>
    </row>
    <row r="19" spans="1:9">
      <c r="A19" s="332"/>
      <c r="B19" s="333"/>
      <c r="C19" s="334"/>
      <c r="D19" s="334"/>
      <c r="E19" s="331" t="s">
        <v>660</v>
      </c>
      <c r="F19" s="332"/>
      <c r="G19" s="335"/>
      <c r="H19" s="331" t="s">
        <v>661</v>
      </c>
      <c r="I19" s="331" t="s">
        <v>662</v>
      </c>
    </row>
    <row r="20" spans="1:9">
      <c r="A20" s="336"/>
      <c r="B20" s="337"/>
      <c r="C20" s="338"/>
      <c r="D20" s="338"/>
      <c r="E20" s="331" t="s">
        <v>663</v>
      </c>
      <c r="F20" s="336"/>
      <c r="G20" s="389"/>
      <c r="H20" s="331" t="s">
        <v>664</v>
      </c>
      <c r="I20" s="331" t="s">
        <v>665</v>
      </c>
    </row>
    <row r="21" spans="1:9">
      <c r="A21" s="327" t="s">
        <v>639</v>
      </c>
      <c r="B21" s="328" t="s">
        <v>666</v>
      </c>
      <c r="C21" s="334" t="s">
        <v>1237</v>
      </c>
      <c r="D21" s="334">
        <v>502</v>
      </c>
      <c r="E21" s="339" t="s">
        <v>395</v>
      </c>
      <c r="F21" s="332"/>
      <c r="G21" s="335" t="s">
        <v>667</v>
      </c>
      <c r="H21" s="339" t="s">
        <v>658</v>
      </c>
      <c r="I21" s="339" t="s">
        <v>668</v>
      </c>
    </row>
    <row r="22" spans="1:9">
      <c r="A22" s="332"/>
      <c r="B22" s="333"/>
      <c r="C22" s="334"/>
      <c r="D22" s="334"/>
      <c r="E22" s="331" t="s">
        <v>669</v>
      </c>
      <c r="F22" s="332"/>
      <c r="G22" s="388" t="s">
        <v>646</v>
      </c>
      <c r="H22" s="331" t="s">
        <v>664</v>
      </c>
      <c r="I22" s="331" t="s">
        <v>670</v>
      </c>
    </row>
    <row r="23" spans="1:9">
      <c r="A23" s="332"/>
      <c r="B23" s="333"/>
      <c r="C23" s="334"/>
      <c r="D23" s="334"/>
      <c r="E23" s="331" t="s">
        <v>671</v>
      </c>
      <c r="F23" s="332"/>
      <c r="G23" s="388"/>
      <c r="H23" s="331" t="s">
        <v>647</v>
      </c>
      <c r="I23" s="331" t="s">
        <v>672</v>
      </c>
    </row>
    <row r="24" spans="1:9">
      <c r="A24" s="332"/>
      <c r="B24" s="333"/>
      <c r="C24" s="334"/>
      <c r="D24" s="334"/>
      <c r="E24" s="331" t="s">
        <v>673</v>
      </c>
      <c r="F24" s="332"/>
      <c r="G24" s="388"/>
      <c r="H24" s="331" t="s">
        <v>650</v>
      </c>
      <c r="I24" s="331" t="s">
        <v>674</v>
      </c>
    </row>
    <row r="25" spans="1:9">
      <c r="A25" s="332"/>
      <c r="B25" s="333"/>
      <c r="C25" s="334"/>
      <c r="D25" s="334"/>
      <c r="E25" s="331" t="s">
        <v>675</v>
      </c>
      <c r="F25" s="332"/>
      <c r="G25" s="388"/>
      <c r="H25" s="331" t="s">
        <v>653</v>
      </c>
      <c r="I25" s="331" t="s">
        <v>676</v>
      </c>
    </row>
    <row r="26" spans="1:9">
      <c r="A26" s="332"/>
      <c r="B26" s="333"/>
      <c r="C26" s="334"/>
      <c r="D26" s="334"/>
      <c r="E26" s="331" t="s">
        <v>677</v>
      </c>
      <c r="F26" s="332"/>
      <c r="G26" s="388"/>
      <c r="H26" s="331" t="s">
        <v>656</v>
      </c>
      <c r="I26" s="331" t="s">
        <v>678</v>
      </c>
    </row>
    <row r="27" spans="1:9">
      <c r="A27" s="332"/>
      <c r="B27" s="333"/>
      <c r="C27" s="334"/>
      <c r="D27" s="334"/>
      <c r="E27" s="331" t="s">
        <v>679</v>
      </c>
      <c r="F27" s="332"/>
      <c r="G27" s="335"/>
      <c r="H27" s="331" t="s">
        <v>661</v>
      </c>
      <c r="I27" s="331" t="s">
        <v>680</v>
      </c>
    </row>
    <row r="28" spans="1:9">
      <c r="A28" s="336"/>
      <c r="B28" s="337"/>
      <c r="C28" s="338"/>
      <c r="D28" s="338"/>
      <c r="E28" s="331" t="s">
        <v>681</v>
      </c>
      <c r="F28" s="336"/>
      <c r="G28" s="389"/>
      <c r="H28" s="331" t="s">
        <v>642</v>
      </c>
      <c r="I28" s="331" t="s">
        <v>682</v>
      </c>
    </row>
    <row r="29" spans="1:9">
      <c r="A29" s="327" t="s">
        <v>639</v>
      </c>
      <c r="B29" s="328" t="s">
        <v>683</v>
      </c>
      <c r="C29" s="340" t="s">
        <v>1234</v>
      </c>
      <c r="D29" s="329">
        <v>510</v>
      </c>
      <c r="E29" s="331" t="s">
        <v>397</v>
      </c>
      <c r="F29" s="327"/>
      <c r="G29" s="330" t="s">
        <v>684</v>
      </c>
      <c r="H29" s="331" t="s">
        <v>658</v>
      </c>
      <c r="I29" s="331" t="s">
        <v>1239</v>
      </c>
    </row>
    <row r="30" spans="1:9">
      <c r="A30" s="332"/>
      <c r="B30" s="333"/>
      <c r="C30" s="334"/>
      <c r="D30" s="334"/>
      <c r="E30" s="331" t="s">
        <v>685</v>
      </c>
      <c r="F30" s="332"/>
      <c r="G30" s="388" t="s">
        <v>646</v>
      </c>
      <c r="H30" s="331" t="s">
        <v>664</v>
      </c>
      <c r="I30" s="331" t="s">
        <v>1240</v>
      </c>
    </row>
    <row r="31" spans="1:9">
      <c r="A31" s="332"/>
      <c r="B31" s="333"/>
      <c r="C31" s="334"/>
      <c r="D31" s="334"/>
      <c r="E31" s="331" t="s">
        <v>686</v>
      </c>
      <c r="F31" s="332"/>
      <c r="G31" s="388"/>
      <c r="H31" s="331" t="s">
        <v>647</v>
      </c>
      <c r="I31" s="331" t="s">
        <v>1241</v>
      </c>
    </row>
    <row r="32" spans="1:9">
      <c r="A32" s="332"/>
      <c r="B32" s="333"/>
      <c r="C32" s="334"/>
      <c r="D32" s="334"/>
      <c r="E32" s="331" t="s">
        <v>687</v>
      </c>
      <c r="F32" s="332"/>
      <c r="G32" s="388"/>
      <c r="H32" s="331" t="s">
        <v>650</v>
      </c>
      <c r="I32" s="331" t="s">
        <v>1242</v>
      </c>
    </row>
    <row r="33" spans="1:9">
      <c r="A33" s="332"/>
      <c r="B33" s="333"/>
      <c r="C33" s="334"/>
      <c r="D33" s="334"/>
      <c r="E33" s="331" t="s">
        <v>688</v>
      </c>
      <c r="F33" s="332"/>
      <c r="G33" s="388"/>
      <c r="H33" s="331" t="s">
        <v>653</v>
      </c>
      <c r="I33" s="331" t="s">
        <v>1243</v>
      </c>
    </row>
    <row r="34" spans="1:9">
      <c r="A34" s="332"/>
      <c r="B34" s="333"/>
      <c r="C34" s="334"/>
      <c r="D34" s="334"/>
      <c r="E34" s="331" t="s">
        <v>689</v>
      </c>
      <c r="F34" s="332"/>
      <c r="G34" s="388"/>
      <c r="H34" s="331" t="s">
        <v>656</v>
      </c>
      <c r="I34" s="331" t="s">
        <v>1244</v>
      </c>
    </row>
    <row r="35" spans="1:9">
      <c r="A35" s="332"/>
      <c r="B35" s="333"/>
      <c r="C35" s="334"/>
      <c r="D35" s="334"/>
      <c r="E35" s="331" t="s">
        <v>690</v>
      </c>
      <c r="F35" s="332"/>
      <c r="G35" s="335"/>
      <c r="H35" s="331" t="s">
        <v>661</v>
      </c>
      <c r="I35" s="331" t="s">
        <v>1245</v>
      </c>
    </row>
    <row r="36" spans="1:9">
      <c r="A36" s="336"/>
      <c r="B36" s="337"/>
      <c r="C36" s="338"/>
      <c r="D36" s="338"/>
      <c r="E36" s="331" t="s">
        <v>691</v>
      </c>
      <c r="F36" s="336"/>
      <c r="G36" s="389"/>
      <c r="H36" s="331" t="s">
        <v>642</v>
      </c>
      <c r="I36" s="331" t="s">
        <v>1246</v>
      </c>
    </row>
    <row r="37" spans="1:9" ht="19.5" customHeight="1">
      <c r="A37" s="327" t="s">
        <v>639</v>
      </c>
      <c r="B37" s="328" t="s">
        <v>692</v>
      </c>
      <c r="C37" s="340" t="s">
        <v>1235</v>
      </c>
      <c r="D37" s="329">
        <v>510</v>
      </c>
      <c r="E37" s="331" t="s">
        <v>399</v>
      </c>
      <c r="F37" s="327"/>
      <c r="G37" s="330" t="s">
        <v>693</v>
      </c>
      <c r="H37" s="331" t="s">
        <v>658</v>
      </c>
      <c r="I37" s="331" t="s">
        <v>1247</v>
      </c>
    </row>
    <row r="38" spans="1:9">
      <c r="A38" s="332"/>
      <c r="B38" s="333"/>
      <c r="C38" s="334"/>
      <c r="D38" s="334"/>
      <c r="E38" s="331" t="s">
        <v>694</v>
      </c>
      <c r="F38" s="332"/>
      <c r="G38" s="388" t="s">
        <v>646</v>
      </c>
      <c r="H38" s="331" t="s">
        <v>664</v>
      </c>
      <c r="I38" s="331" t="s">
        <v>1248</v>
      </c>
    </row>
    <row r="39" spans="1:9">
      <c r="A39" s="332"/>
      <c r="B39" s="333"/>
      <c r="C39" s="334"/>
      <c r="D39" s="334"/>
      <c r="E39" s="331" t="s">
        <v>695</v>
      </c>
      <c r="F39" s="332"/>
      <c r="G39" s="388"/>
      <c r="H39" s="331" t="s">
        <v>647</v>
      </c>
      <c r="I39" s="331" t="s">
        <v>1249</v>
      </c>
    </row>
    <row r="40" spans="1:9">
      <c r="A40" s="332"/>
      <c r="B40" s="333"/>
      <c r="C40" s="334"/>
      <c r="D40" s="334"/>
      <c r="E40" s="331" t="s">
        <v>696</v>
      </c>
      <c r="F40" s="332"/>
      <c r="G40" s="388"/>
      <c r="H40" s="331" t="s">
        <v>650</v>
      </c>
      <c r="I40" s="331" t="s">
        <v>1250</v>
      </c>
    </row>
    <row r="41" spans="1:9">
      <c r="A41" s="332"/>
      <c r="B41" s="333"/>
      <c r="C41" s="334"/>
      <c r="D41" s="334"/>
      <c r="E41" s="331" t="s">
        <v>697</v>
      </c>
      <c r="F41" s="332"/>
      <c r="G41" s="388"/>
      <c r="H41" s="331" t="s">
        <v>653</v>
      </c>
      <c r="I41" s="331" t="s">
        <v>1251</v>
      </c>
    </row>
    <row r="42" spans="1:9">
      <c r="A42" s="332"/>
      <c r="B42" s="333"/>
      <c r="C42" s="334"/>
      <c r="D42" s="334"/>
      <c r="E42" s="331" t="s">
        <v>698</v>
      </c>
      <c r="F42" s="332"/>
      <c r="G42" s="388"/>
      <c r="H42" s="331" t="s">
        <v>656</v>
      </c>
      <c r="I42" s="331" t="s">
        <v>1252</v>
      </c>
    </row>
    <row r="43" spans="1:9">
      <c r="A43" s="332"/>
      <c r="B43" s="333"/>
      <c r="C43" s="334"/>
      <c r="D43" s="334"/>
      <c r="E43" s="331" t="s">
        <v>699</v>
      </c>
      <c r="F43" s="332"/>
      <c r="G43" s="335"/>
      <c r="H43" s="331" t="s">
        <v>661</v>
      </c>
      <c r="I43" s="331" t="s">
        <v>1253</v>
      </c>
    </row>
    <row r="44" spans="1:9">
      <c r="A44" s="336"/>
      <c r="B44" s="337"/>
      <c r="C44" s="338"/>
      <c r="D44" s="338"/>
      <c r="E44" s="331" t="s">
        <v>700</v>
      </c>
      <c r="F44" s="336"/>
      <c r="G44" s="389"/>
      <c r="H44" s="331" t="s">
        <v>642</v>
      </c>
      <c r="I44" s="331" t="s">
        <v>1254</v>
      </c>
    </row>
    <row r="45" spans="1:9" ht="15" customHeight="1">
      <c r="A45" s="327" t="s">
        <v>639</v>
      </c>
      <c r="B45" s="728" t="s">
        <v>701</v>
      </c>
      <c r="C45" s="737" t="s">
        <v>400</v>
      </c>
      <c r="D45" s="329">
        <v>402</v>
      </c>
      <c r="E45" s="331" t="s">
        <v>702</v>
      </c>
      <c r="F45" s="327"/>
      <c r="G45" s="704" t="s">
        <v>703</v>
      </c>
      <c r="H45" s="331" t="s">
        <v>658</v>
      </c>
      <c r="I45" s="331" t="s">
        <v>704</v>
      </c>
    </row>
    <row r="46" spans="1:9" ht="15" customHeight="1">
      <c r="A46" s="332"/>
      <c r="B46" s="729"/>
      <c r="C46" s="738"/>
      <c r="D46" s="334"/>
      <c r="E46" s="331" t="s">
        <v>705</v>
      </c>
      <c r="F46" s="332"/>
      <c r="G46" s="705"/>
      <c r="H46" s="331" t="s">
        <v>664</v>
      </c>
      <c r="I46" s="331" t="s">
        <v>706</v>
      </c>
    </row>
    <row r="47" spans="1:9" ht="15" customHeight="1">
      <c r="A47" s="332"/>
      <c r="B47" s="729"/>
      <c r="C47" s="738"/>
      <c r="D47" s="334"/>
      <c r="E47" s="331" t="s">
        <v>707</v>
      </c>
      <c r="F47" s="332"/>
      <c r="G47" s="705"/>
      <c r="H47" s="331" t="s">
        <v>647</v>
      </c>
      <c r="I47" s="331" t="s">
        <v>708</v>
      </c>
    </row>
    <row r="48" spans="1:9" ht="15" customHeight="1">
      <c r="A48" s="332"/>
      <c r="B48" s="729"/>
      <c r="C48" s="738"/>
      <c r="D48" s="334"/>
      <c r="E48" s="331" t="s">
        <v>709</v>
      </c>
      <c r="F48" s="332"/>
      <c r="G48" s="705"/>
      <c r="H48" s="331" t="s">
        <v>650</v>
      </c>
      <c r="I48" s="331" t="s">
        <v>710</v>
      </c>
    </row>
    <row r="49" spans="1:9" ht="15" customHeight="1">
      <c r="A49" s="332"/>
      <c r="B49" s="729"/>
      <c r="C49" s="738"/>
      <c r="D49" s="334"/>
      <c r="E49" s="331" t="s">
        <v>711</v>
      </c>
      <c r="F49" s="332"/>
      <c r="G49" s="705"/>
      <c r="H49" s="331" t="s">
        <v>653</v>
      </c>
      <c r="I49" s="331" t="s">
        <v>712</v>
      </c>
    </row>
    <row r="50" spans="1:9" ht="15" customHeight="1">
      <c r="A50" s="332"/>
      <c r="B50" s="729"/>
      <c r="C50" s="738"/>
      <c r="D50" s="334"/>
      <c r="E50" s="331" t="s">
        <v>713</v>
      </c>
      <c r="F50" s="332"/>
      <c r="G50" s="705"/>
      <c r="H50" s="331" t="s">
        <v>656</v>
      </c>
      <c r="I50" s="331" t="s">
        <v>714</v>
      </c>
    </row>
    <row r="51" spans="1:9" ht="15" customHeight="1">
      <c r="A51" s="332"/>
      <c r="B51" s="729"/>
      <c r="C51" s="738"/>
      <c r="D51" s="334"/>
      <c r="E51" s="331" t="s">
        <v>401</v>
      </c>
      <c r="F51" s="332"/>
      <c r="G51" s="705"/>
      <c r="H51" s="331" t="s">
        <v>661</v>
      </c>
      <c r="I51" s="331" t="s">
        <v>715</v>
      </c>
    </row>
    <row r="52" spans="1:9" ht="15" customHeight="1">
      <c r="A52" s="336"/>
      <c r="B52" s="730"/>
      <c r="C52" s="739"/>
      <c r="D52" s="338"/>
      <c r="E52" s="331" t="s">
        <v>716</v>
      </c>
      <c r="F52" s="336"/>
      <c r="G52" s="724"/>
      <c r="H52" s="331" t="s">
        <v>642</v>
      </c>
      <c r="I52" s="331" t="s">
        <v>717</v>
      </c>
    </row>
    <row r="53" spans="1:9" ht="15" customHeight="1">
      <c r="A53" s="327" t="s">
        <v>639</v>
      </c>
      <c r="B53" s="728" t="s">
        <v>718</v>
      </c>
      <c r="C53" s="731" t="s">
        <v>403</v>
      </c>
      <c r="D53" s="329">
        <v>403</v>
      </c>
      <c r="E53" s="331" t="s">
        <v>404</v>
      </c>
      <c r="F53" s="327"/>
      <c r="G53" s="704" t="s">
        <v>719</v>
      </c>
      <c r="H53" s="331" t="s">
        <v>658</v>
      </c>
      <c r="I53" s="331" t="s">
        <v>720</v>
      </c>
    </row>
    <row r="54" spans="1:9" ht="15" customHeight="1">
      <c r="A54" s="332"/>
      <c r="B54" s="729"/>
      <c r="C54" s="732"/>
      <c r="D54" s="334"/>
      <c r="E54" s="331" t="s">
        <v>721</v>
      </c>
      <c r="F54" s="332"/>
      <c r="G54" s="705"/>
      <c r="H54" s="331" t="s">
        <v>664</v>
      </c>
      <c r="I54" s="331" t="s">
        <v>722</v>
      </c>
    </row>
    <row r="55" spans="1:9" ht="15" customHeight="1">
      <c r="A55" s="332"/>
      <c r="B55" s="729"/>
      <c r="C55" s="732"/>
      <c r="D55" s="334"/>
      <c r="E55" s="331" t="s">
        <v>723</v>
      </c>
      <c r="F55" s="332"/>
      <c r="G55" s="705"/>
      <c r="H55" s="331" t="s">
        <v>647</v>
      </c>
      <c r="I55" s="331" t="s">
        <v>724</v>
      </c>
    </row>
    <row r="56" spans="1:9" ht="15" customHeight="1">
      <c r="A56" s="332"/>
      <c r="B56" s="729"/>
      <c r="C56" s="732"/>
      <c r="D56" s="334"/>
      <c r="E56" s="331" t="s">
        <v>725</v>
      </c>
      <c r="F56" s="332"/>
      <c r="G56" s="705"/>
      <c r="H56" s="331" t="s">
        <v>650</v>
      </c>
      <c r="I56" s="331" t="s">
        <v>726</v>
      </c>
    </row>
    <row r="57" spans="1:9" ht="15" customHeight="1">
      <c r="A57" s="332"/>
      <c r="B57" s="729"/>
      <c r="C57" s="732"/>
      <c r="D57" s="334"/>
      <c r="E57" s="331" t="s">
        <v>727</v>
      </c>
      <c r="F57" s="332"/>
      <c r="G57" s="705"/>
      <c r="H57" s="331" t="s">
        <v>653</v>
      </c>
      <c r="I57" s="331" t="s">
        <v>728</v>
      </c>
    </row>
    <row r="58" spans="1:9" ht="15" customHeight="1">
      <c r="A58" s="332"/>
      <c r="B58" s="729"/>
      <c r="C58" s="732"/>
      <c r="D58" s="334"/>
      <c r="E58" s="331" t="s">
        <v>729</v>
      </c>
      <c r="F58" s="332"/>
      <c r="G58" s="705"/>
      <c r="H58" s="331" t="s">
        <v>656</v>
      </c>
      <c r="I58" s="331" t="s">
        <v>730</v>
      </c>
    </row>
    <row r="59" spans="1:9" ht="15" customHeight="1">
      <c r="A59" s="332"/>
      <c r="B59" s="729"/>
      <c r="C59" s="732"/>
      <c r="D59" s="334"/>
      <c r="E59" s="331" t="s">
        <v>731</v>
      </c>
      <c r="F59" s="332"/>
      <c r="G59" s="705"/>
      <c r="H59" s="331" t="s">
        <v>661</v>
      </c>
      <c r="I59" s="331" t="s">
        <v>732</v>
      </c>
    </row>
    <row r="60" spans="1:9" ht="15" customHeight="1">
      <c r="A60" s="336"/>
      <c r="B60" s="730"/>
      <c r="C60" s="733"/>
      <c r="D60" s="338"/>
      <c r="E60" s="331" t="s">
        <v>733</v>
      </c>
      <c r="F60" s="336"/>
      <c r="G60" s="724"/>
      <c r="H60" s="331" t="s">
        <v>642</v>
      </c>
      <c r="I60" s="331" t="s">
        <v>734</v>
      </c>
    </row>
    <row r="61" spans="1:9" ht="15" customHeight="1">
      <c r="A61" s="327" t="s">
        <v>639</v>
      </c>
      <c r="B61" s="728" t="s">
        <v>735</v>
      </c>
      <c r="C61" s="381" t="s">
        <v>406</v>
      </c>
      <c r="D61" s="329">
        <v>404</v>
      </c>
      <c r="E61" s="331" t="s">
        <v>407</v>
      </c>
      <c r="F61" s="327"/>
      <c r="G61" s="384" t="s">
        <v>736</v>
      </c>
      <c r="H61" s="331" t="s">
        <v>658</v>
      </c>
      <c r="I61" s="331" t="s">
        <v>737</v>
      </c>
    </row>
    <row r="62" spans="1:9" ht="15" customHeight="1">
      <c r="A62" s="332"/>
      <c r="B62" s="729"/>
      <c r="C62" s="382"/>
      <c r="D62" s="334"/>
      <c r="E62" s="331" t="s">
        <v>738</v>
      </c>
      <c r="F62" s="332"/>
      <c r="G62" s="385"/>
      <c r="H62" s="331" t="s">
        <v>664</v>
      </c>
      <c r="I62" s="331" t="s">
        <v>739</v>
      </c>
    </row>
    <row r="63" spans="1:9" ht="15" customHeight="1">
      <c r="A63" s="332"/>
      <c r="B63" s="729"/>
      <c r="C63" s="382"/>
      <c r="D63" s="334"/>
      <c r="E63" s="331" t="s">
        <v>740</v>
      </c>
      <c r="F63" s="332"/>
      <c r="G63" s="385"/>
      <c r="H63" s="331" t="s">
        <v>647</v>
      </c>
      <c r="I63" s="331" t="s">
        <v>741</v>
      </c>
    </row>
    <row r="64" spans="1:9" ht="15" customHeight="1">
      <c r="A64" s="332"/>
      <c r="B64" s="729"/>
      <c r="C64" s="382"/>
      <c r="D64" s="334"/>
      <c r="E64" s="331" t="s">
        <v>742</v>
      </c>
      <c r="F64" s="332"/>
      <c r="G64" s="385"/>
      <c r="H64" s="331" t="s">
        <v>650</v>
      </c>
      <c r="I64" s="331" t="s">
        <v>743</v>
      </c>
    </row>
    <row r="65" spans="1:9" ht="15" customHeight="1">
      <c r="A65" s="332"/>
      <c r="B65" s="729"/>
      <c r="C65" s="382"/>
      <c r="D65" s="334"/>
      <c r="E65" s="331" t="s">
        <v>744</v>
      </c>
      <c r="F65" s="332"/>
      <c r="G65" s="385"/>
      <c r="H65" s="331" t="s">
        <v>653</v>
      </c>
      <c r="I65" s="331" t="s">
        <v>745</v>
      </c>
    </row>
    <row r="66" spans="1:9" ht="15" customHeight="1">
      <c r="A66" s="332"/>
      <c r="B66" s="729"/>
      <c r="C66" s="382"/>
      <c r="D66" s="334"/>
      <c r="E66" s="331" t="s">
        <v>746</v>
      </c>
      <c r="F66" s="332"/>
      <c r="G66" s="385"/>
      <c r="H66" s="331" t="s">
        <v>656</v>
      </c>
      <c r="I66" s="331" t="s">
        <v>747</v>
      </c>
    </row>
    <row r="67" spans="1:9" ht="15" customHeight="1">
      <c r="A67" s="332"/>
      <c r="B67" s="729"/>
      <c r="C67" s="382"/>
      <c r="D67" s="334"/>
      <c r="E67" s="331" t="s">
        <v>748</v>
      </c>
      <c r="F67" s="332"/>
      <c r="G67" s="385"/>
      <c r="H67" s="331" t="s">
        <v>661</v>
      </c>
      <c r="I67" s="331" t="s">
        <v>749</v>
      </c>
    </row>
    <row r="68" spans="1:9" ht="15" customHeight="1">
      <c r="A68" s="336"/>
      <c r="B68" s="730"/>
      <c r="C68" s="383"/>
      <c r="D68" s="338"/>
      <c r="E68" s="331" t="s">
        <v>750</v>
      </c>
      <c r="F68" s="336"/>
      <c r="G68" s="386"/>
      <c r="H68" s="331" t="s">
        <v>642</v>
      </c>
      <c r="I68" s="331" t="s">
        <v>751</v>
      </c>
    </row>
    <row r="69" spans="1:9" ht="15" customHeight="1">
      <c r="A69" s="327" t="s">
        <v>639</v>
      </c>
      <c r="B69" s="728" t="s">
        <v>622</v>
      </c>
      <c r="C69" s="731" t="s">
        <v>605</v>
      </c>
      <c r="D69" s="329">
        <v>473</v>
      </c>
      <c r="E69" s="402" t="s">
        <v>410</v>
      </c>
      <c r="F69" s="327"/>
      <c r="G69" s="704" t="s">
        <v>752</v>
      </c>
      <c r="H69" s="331" t="s">
        <v>658</v>
      </c>
      <c r="I69" s="331" t="s">
        <v>753</v>
      </c>
    </row>
    <row r="70" spans="1:9" ht="15" customHeight="1">
      <c r="A70" s="332"/>
      <c r="B70" s="729" t="s">
        <v>754</v>
      </c>
      <c r="C70" s="732" t="s">
        <v>755</v>
      </c>
      <c r="D70" s="334"/>
      <c r="E70" s="403" t="s">
        <v>756</v>
      </c>
      <c r="F70" s="332"/>
      <c r="G70" s="705"/>
      <c r="H70" s="331" t="s">
        <v>664</v>
      </c>
      <c r="I70" s="331" t="s">
        <v>757</v>
      </c>
    </row>
    <row r="71" spans="1:9" ht="15" customHeight="1">
      <c r="A71" s="332"/>
      <c r="B71" s="729" t="s">
        <v>754</v>
      </c>
      <c r="C71" s="732" t="s">
        <v>755</v>
      </c>
      <c r="D71" s="334"/>
      <c r="E71" s="404" t="s">
        <v>758</v>
      </c>
      <c r="F71" s="332"/>
      <c r="G71" s="705"/>
      <c r="H71" s="331" t="s">
        <v>647</v>
      </c>
      <c r="I71" s="331" t="s">
        <v>759</v>
      </c>
    </row>
    <row r="72" spans="1:9" ht="15" customHeight="1">
      <c r="A72" s="332"/>
      <c r="B72" s="729" t="s">
        <v>754</v>
      </c>
      <c r="C72" s="732" t="s">
        <v>755</v>
      </c>
      <c r="D72" s="334"/>
      <c r="E72" s="404" t="s">
        <v>760</v>
      </c>
      <c r="F72" s="332"/>
      <c r="G72" s="705"/>
      <c r="H72" s="331" t="s">
        <v>650</v>
      </c>
      <c r="I72" s="331" t="s">
        <v>761</v>
      </c>
    </row>
    <row r="73" spans="1:9" ht="15" customHeight="1">
      <c r="A73" s="332"/>
      <c r="B73" s="729" t="s">
        <v>754</v>
      </c>
      <c r="C73" s="732" t="s">
        <v>755</v>
      </c>
      <c r="D73" s="334"/>
      <c r="E73" s="404" t="s">
        <v>762</v>
      </c>
      <c r="F73" s="332"/>
      <c r="G73" s="705"/>
      <c r="H73" s="331" t="s">
        <v>653</v>
      </c>
      <c r="I73" s="331" t="s">
        <v>763</v>
      </c>
    </row>
    <row r="74" spans="1:9" ht="15" customHeight="1">
      <c r="A74" s="332"/>
      <c r="B74" s="729" t="s">
        <v>754</v>
      </c>
      <c r="C74" s="732" t="s">
        <v>755</v>
      </c>
      <c r="D74" s="334"/>
      <c r="E74" s="404" t="s">
        <v>764</v>
      </c>
      <c r="F74" s="332"/>
      <c r="G74" s="705"/>
      <c r="H74" s="331" t="s">
        <v>656</v>
      </c>
      <c r="I74" s="331" t="s">
        <v>765</v>
      </c>
    </row>
    <row r="75" spans="1:9" ht="15" customHeight="1">
      <c r="A75" s="332"/>
      <c r="B75" s="729" t="s">
        <v>754</v>
      </c>
      <c r="C75" s="732" t="s">
        <v>755</v>
      </c>
      <c r="D75" s="334"/>
      <c r="E75" s="404" t="s">
        <v>766</v>
      </c>
      <c r="F75" s="332"/>
      <c r="G75" s="705"/>
      <c r="H75" s="331" t="s">
        <v>661</v>
      </c>
      <c r="I75" s="331" t="s">
        <v>767</v>
      </c>
    </row>
    <row r="76" spans="1:9" ht="15" customHeight="1">
      <c r="A76" s="336"/>
      <c r="B76" s="730" t="s">
        <v>754</v>
      </c>
      <c r="C76" s="733" t="s">
        <v>755</v>
      </c>
      <c r="D76" s="338"/>
      <c r="E76" s="404" t="s">
        <v>768</v>
      </c>
      <c r="F76" s="336"/>
      <c r="G76" s="724"/>
      <c r="H76" s="331" t="s">
        <v>642</v>
      </c>
      <c r="I76" s="331" t="s">
        <v>769</v>
      </c>
    </row>
    <row r="77" spans="1:9" ht="15" customHeight="1">
      <c r="A77" s="327" t="s">
        <v>639</v>
      </c>
      <c r="B77" s="728" t="s">
        <v>623</v>
      </c>
      <c r="C77" s="731" t="s">
        <v>770</v>
      </c>
      <c r="D77" s="329"/>
      <c r="E77" s="402" t="s">
        <v>771</v>
      </c>
      <c r="F77" s="405"/>
      <c r="G77" s="734" t="s">
        <v>772</v>
      </c>
      <c r="H77" s="331" t="s">
        <v>664</v>
      </c>
      <c r="I77" s="331" t="s">
        <v>773</v>
      </c>
    </row>
    <row r="78" spans="1:9" ht="15" customHeight="1">
      <c r="A78" s="332"/>
      <c r="B78" s="729"/>
      <c r="C78" s="732"/>
      <c r="D78" s="334">
        <v>672</v>
      </c>
      <c r="E78" s="403" t="s">
        <v>774</v>
      </c>
      <c r="F78" s="406"/>
      <c r="G78" s="735"/>
      <c r="H78" s="331" t="s">
        <v>647</v>
      </c>
      <c r="I78" s="331" t="s">
        <v>775</v>
      </c>
    </row>
    <row r="79" spans="1:9" ht="15" customHeight="1">
      <c r="A79" s="332"/>
      <c r="B79" s="729"/>
      <c r="C79" s="732"/>
      <c r="D79" s="334"/>
      <c r="E79" s="404" t="s">
        <v>776</v>
      </c>
      <c r="F79" s="406"/>
      <c r="G79" s="735"/>
      <c r="H79" s="331" t="s">
        <v>650</v>
      </c>
      <c r="I79" s="331" t="s">
        <v>777</v>
      </c>
    </row>
    <row r="80" spans="1:9" ht="15" customHeight="1">
      <c r="A80" s="332"/>
      <c r="B80" s="729"/>
      <c r="C80" s="732"/>
      <c r="D80" s="334"/>
      <c r="E80" s="404" t="s">
        <v>778</v>
      </c>
      <c r="F80" s="406"/>
      <c r="G80" s="735" t="s">
        <v>779</v>
      </c>
      <c r="H80" s="331" t="s">
        <v>653</v>
      </c>
      <c r="I80" s="331" t="s">
        <v>780</v>
      </c>
    </row>
    <row r="81" spans="1:9" ht="15" customHeight="1">
      <c r="A81" s="332"/>
      <c r="B81" s="729"/>
      <c r="C81" s="732"/>
      <c r="D81" s="334"/>
      <c r="E81" s="404" t="s">
        <v>781</v>
      </c>
      <c r="F81" s="406"/>
      <c r="G81" s="735"/>
      <c r="H81" s="331" t="s">
        <v>656</v>
      </c>
      <c r="I81" s="331" t="s">
        <v>782</v>
      </c>
    </row>
    <row r="82" spans="1:9" ht="15" customHeight="1">
      <c r="A82" s="332"/>
      <c r="B82" s="729"/>
      <c r="C82" s="732"/>
      <c r="D82" s="334"/>
      <c r="E82" s="404" t="s">
        <v>413</v>
      </c>
      <c r="F82" s="406"/>
      <c r="G82" s="735"/>
      <c r="H82" s="331" t="s">
        <v>658</v>
      </c>
      <c r="I82" s="331" t="s">
        <v>783</v>
      </c>
    </row>
    <row r="83" spans="1:9" ht="15" customHeight="1">
      <c r="A83" s="332"/>
      <c r="B83" s="729"/>
      <c r="C83" s="732"/>
      <c r="D83" s="334"/>
      <c r="E83" s="404" t="s">
        <v>784</v>
      </c>
      <c r="F83" s="406"/>
      <c r="G83" s="735"/>
      <c r="H83" s="331" t="s">
        <v>661</v>
      </c>
      <c r="I83" s="331" t="s">
        <v>785</v>
      </c>
    </row>
    <row r="84" spans="1:9" ht="15" customHeight="1">
      <c r="A84" s="336"/>
      <c r="B84" s="730"/>
      <c r="C84" s="733"/>
      <c r="D84" s="338"/>
      <c r="E84" s="404" t="s">
        <v>786</v>
      </c>
      <c r="F84" s="407"/>
      <c r="G84" s="736"/>
      <c r="H84" s="331" t="s">
        <v>642</v>
      </c>
      <c r="I84" s="331" t="s">
        <v>787</v>
      </c>
    </row>
    <row r="85" spans="1:9" ht="15" customHeight="1">
      <c r="A85" s="327" t="s">
        <v>639</v>
      </c>
      <c r="B85" s="728" t="s">
        <v>788</v>
      </c>
      <c r="C85" s="731" t="s">
        <v>415</v>
      </c>
      <c r="D85" s="329">
        <v>431</v>
      </c>
      <c r="E85" s="402" t="s">
        <v>416</v>
      </c>
      <c r="F85" s="327"/>
      <c r="G85" s="704" t="s">
        <v>789</v>
      </c>
      <c r="H85" s="331" t="s">
        <v>658</v>
      </c>
      <c r="I85" s="331" t="s">
        <v>790</v>
      </c>
    </row>
    <row r="86" spans="1:9" ht="15" customHeight="1">
      <c r="A86" s="332"/>
      <c r="B86" s="729"/>
      <c r="C86" s="732"/>
      <c r="D86" s="334"/>
      <c r="E86" s="403" t="s">
        <v>791</v>
      </c>
      <c r="F86" s="332"/>
      <c r="G86" s="705"/>
      <c r="H86" s="331" t="s">
        <v>664</v>
      </c>
      <c r="I86" s="331" t="s">
        <v>792</v>
      </c>
    </row>
    <row r="87" spans="1:9" ht="15" customHeight="1">
      <c r="A87" s="332"/>
      <c r="B87" s="729"/>
      <c r="C87" s="732"/>
      <c r="D87" s="334"/>
      <c r="E87" s="404" t="s">
        <v>793</v>
      </c>
      <c r="F87" s="332"/>
      <c r="G87" s="705"/>
      <c r="H87" s="331" t="s">
        <v>647</v>
      </c>
      <c r="I87" s="331" t="s">
        <v>794</v>
      </c>
    </row>
    <row r="88" spans="1:9" ht="15" customHeight="1">
      <c r="A88" s="332"/>
      <c r="B88" s="729"/>
      <c r="C88" s="732"/>
      <c r="D88" s="334"/>
      <c r="E88" s="404" t="s">
        <v>795</v>
      </c>
      <c r="F88" s="332"/>
      <c r="G88" s="705"/>
      <c r="H88" s="331" t="s">
        <v>650</v>
      </c>
      <c r="I88" s="331" t="s">
        <v>796</v>
      </c>
    </row>
    <row r="89" spans="1:9" ht="15" customHeight="1">
      <c r="A89" s="332"/>
      <c r="B89" s="729"/>
      <c r="C89" s="732"/>
      <c r="D89" s="334"/>
      <c r="E89" s="404" t="s">
        <v>797</v>
      </c>
      <c r="F89" s="332"/>
      <c r="G89" s="705"/>
      <c r="H89" s="331" t="s">
        <v>653</v>
      </c>
      <c r="I89" s="331" t="s">
        <v>798</v>
      </c>
    </row>
    <row r="90" spans="1:9" ht="15" customHeight="1">
      <c r="A90" s="332"/>
      <c r="B90" s="729"/>
      <c r="C90" s="732"/>
      <c r="D90" s="334"/>
      <c r="E90" s="404" t="s">
        <v>799</v>
      </c>
      <c r="F90" s="332"/>
      <c r="G90" s="705"/>
      <c r="H90" s="331" t="s">
        <v>656</v>
      </c>
      <c r="I90" s="331" t="s">
        <v>800</v>
      </c>
    </row>
    <row r="91" spans="1:9" ht="15" customHeight="1">
      <c r="A91" s="332"/>
      <c r="B91" s="729"/>
      <c r="C91" s="732"/>
      <c r="D91" s="334"/>
      <c r="E91" s="404" t="s">
        <v>801</v>
      </c>
      <c r="F91" s="332"/>
      <c r="G91" s="705"/>
      <c r="H91" s="331" t="s">
        <v>661</v>
      </c>
      <c r="I91" s="331" t="s">
        <v>802</v>
      </c>
    </row>
    <row r="92" spans="1:9" ht="15" customHeight="1">
      <c r="A92" s="336"/>
      <c r="B92" s="730"/>
      <c r="C92" s="733"/>
      <c r="D92" s="338"/>
      <c r="E92" s="404" t="s">
        <v>803</v>
      </c>
      <c r="F92" s="336"/>
      <c r="G92" s="724"/>
      <c r="H92" s="331" t="s">
        <v>642</v>
      </c>
      <c r="I92" s="331" t="s">
        <v>804</v>
      </c>
    </row>
    <row r="93" spans="1:9" ht="51.75" customHeight="1">
      <c r="A93" s="341" t="s">
        <v>639</v>
      </c>
      <c r="B93" s="387" t="s">
        <v>805</v>
      </c>
      <c r="C93" s="382" t="s">
        <v>418</v>
      </c>
      <c r="D93" s="382">
        <v>33</v>
      </c>
      <c r="E93" s="339" t="s">
        <v>419</v>
      </c>
      <c r="F93" s="332"/>
      <c r="G93" s="385" t="s">
        <v>806</v>
      </c>
      <c r="H93" s="408" t="s">
        <v>807</v>
      </c>
      <c r="I93" s="339" t="s">
        <v>808</v>
      </c>
    </row>
    <row r="94" spans="1:9" ht="15" customHeight="1">
      <c r="A94" s="327" t="s">
        <v>639</v>
      </c>
      <c r="B94" s="728" t="s">
        <v>809</v>
      </c>
      <c r="C94" s="731" t="s">
        <v>421</v>
      </c>
      <c r="D94" s="329">
        <v>508</v>
      </c>
      <c r="E94" s="331" t="s">
        <v>422</v>
      </c>
      <c r="F94" s="327"/>
      <c r="G94" s="704" t="s">
        <v>810</v>
      </c>
      <c r="H94" s="331" t="s">
        <v>658</v>
      </c>
      <c r="I94" s="331" t="s">
        <v>811</v>
      </c>
    </row>
    <row r="95" spans="1:9" ht="15" customHeight="1">
      <c r="A95" s="332"/>
      <c r="B95" s="729"/>
      <c r="C95" s="732"/>
      <c r="D95" s="334"/>
      <c r="E95" s="331" t="s">
        <v>812</v>
      </c>
      <c r="F95" s="332"/>
      <c r="G95" s="705"/>
      <c r="H95" s="331" t="s">
        <v>664</v>
      </c>
      <c r="I95" s="331" t="s">
        <v>813</v>
      </c>
    </row>
    <row r="96" spans="1:9" ht="15" customHeight="1">
      <c r="A96" s="332"/>
      <c r="B96" s="729"/>
      <c r="C96" s="732"/>
      <c r="D96" s="334"/>
      <c r="E96" s="331" t="s">
        <v>814</v>
      </c>
      <c r="F96" s="332"/>
      <c r="G96" s="705"/>
      <c r="H96" s="331" t="s">
        <v>647</v>
      </c>
      <c r="I96" s="331" t="s">
        <v>815</v>
      </c>
    </row>
    <row r="97" spans="1:9" ht="15" customHeight="1">
      <c r="A97" s="332"/>
      <c r="B97" s="729"/>
      <c r="C97" s="732"/>
      <c r="D97" s="334"/>
      <c r="E97" s="331" t="s">
        <v>816</v>
      </c>
      <c r="F97" s="332"/>
      <c r="G97" s="705"/>
      <c r="H97" s="331" t="s">
        <v>650</v>
      </c>
      <c r="I97" s="331" t="s">
        <v>817</v>
      </c>
    </row>
    <row r="98" spans="1:9" ht="15" customHeight="1">
      <c r="A98" s="332"/>
      <c r="B98" s="729"/>
      <c r="C98" s="732"/>
      <c r="D98" s="334"/>
      <c r="E98" s="331" t="s">
        <v>818</v>
      </c>
      <c r="F98" s="332"/>
      <c r="G98" s="705"/>
      <c r="H98" s="331" t="s">
        <v>653</v>
      </c>
      <c r="I98" s="331" t="s">
        <v>819</v>
      </c>
    </row>
    <row r="99" spans="1:9" ht="15" customHeight="1">
      <c r="A99" s="332"/>
      <c r="B99" s="729"/>
      <c r="C99" s="732"/>
      <c r="D99" s="334"/>
      <c r="E99" s="331" t="s">
        <v>820</v>
      </c>
      <c r="F99" s="332"/>
      <c r="G99" s="705"/>
      <c r="H99" s="331" t="s">
        <v>656</v>
      </c>
      <c r="I99" s="331" t="s">
        <v>821</v>
      </c>
    </row>
    <row r="100" spans="1:9" ht="15" customHeight="1">
      <c r="A100" s="332"/>
      <c r="B100" s="729"/>
      <c r="C100" s="732"/>
      <c r="D100" s="334"/>
      <c r="E100" s="331" t="s">
        <v>822</v>
      </c>
      <c r="F100" s="332"/>
      <c r="G100" s="705"/>
      <c r="H100" s="331" t="s">
        <v>661</v>
      </c>
      <c r="I100" s="331" t="s">
        <v>823</v>
      </c>
    </row>
    <row r="101" spans="1:9" ht="15" customHeight="1">
      <c r="A101" s="336"/>
      <c r="B101" s="730"/>
      <c r="C101" s="733"/>
      <c r="D101" s="338"/>
      <c r="E101" s="331" t="s">
        <v>824</v>
      </c>
      <c r="F101" s="336"/>
      <c r="G101" s="724"/>
      <c r="H101" s="331" t="s">
        <v>642</v>
      </c>
      <c r="I101" s="331" t="s">
        <v>825</v>
      </c>
    </row>
    <row r="102" spans="1:9" ht="15" customHeight="1">
      <c r="A102" s="327" t="s">
        <v>639</v>
      </c>
      <c r="B102" s="728" t="s">
        <v>826</v>
      </c>
      <c r="C102" s="731" t="s">
        <v>424</v>
      </c>
      <c r="D102" s="329">
        <v>941</v>
      </c>
      <c r="E102" s="331" t="s">
        <v>425</v>
      </c>
      <c r="F102" s="327"/>
      <c r="G102" s="704" t="s">
        <v>827</v>
      </c>
      <c r="H102" s="331" t="s">
        <v>658</v>
      </c>
      <c r="I102" s="331" t="s">
        <v>828</v>
      </c>
    </row>
    <row r="103" spans="1:9" ht="15" customHeight="1">
      <c r="A103" s="332"/>
      <c r="B103" s="729"/>
      <c r="C103" s="732"/>
      <c r="D103" s="334"/>
      <c r="E103" s="331" t="s">
        <v>829</v>
      </c>
      <c r="F103" s="332"/>
      <c r="G103" s="705"/>
      <c r="H103" s="331" t="s">
        <v>664</v>
      </c>
      <c r="I103" s="331" t="s">
        <v>830</v>
      </c>
    </row>
    <row r="104" spans="1:9" ht="15" customHeight="1">
      <c r="A104" s="332"/>
      <c r="B104" s="729"/>
      <c r="C104" s="732"/>
      <c r="D104" s="334"/>
      <c r="E104" s="331" t="s">
        <v>831</v>
      </c>
      <c r="F104" s="332"/>
      <c r="G104" s="705"/>
      <c r="H104" s="331" t="s">
        <v>647</v>
      </c>
      <c r="I104" s="331" t="s">
        <v>832</v>
      </c>
    </row>
    <row r="105" spans="1:9" ht="15" customHeight="1">
      <c r="A105" s="332"/>
      <c r="B105" s="729"/>
      <c r="C105" s="732"/>
      <c r="D105" s="334"/>
      <c r="E105" s="331" t="s">
        <v>833</v>
      </c>
      <c r="F105" s="332"/>
      <c r="G105" s="705"/>
      <c r="H105" s="331" t="s">
        <v>650</v>
      </c>
      <c r="I105" s="331" t="s">
        <v>834</v>
      </c>
    </row>
    <row r="106" spans="1:9" ht="15" customHeight="1">
      <c r="A106" s="332"/>
      <c r="B106" s="729"/>
      <c r="C106" s="732"/>
      <c r="D106" s="334"/>
      <c r="E106" s="331" t="s">
        <v>835</v>
      </c>
      <c r="F106" s="332"/>
      <c r="G106" s="705"/>
      <c r="H106" s="331" t="s">
        <v>653</v>
      </c>
      <c r="I106" s="331" t="s">
        <v>836</v>
      </c>
    </row>
    <row r="107" spans="1:9" ht="15" customHeight="1">
      <c r="A107" s="332"/>
      <c r="B107" s="729"/>
      <c r="C107" s="732"/>
      <c r="D107" s="334"/>
      <c r="E107" s="331" t="s">
        <v>837</v>
      </c>
      <c r="F107" s="332"/>
      <c r="G107" s="705"/>
      <c r="H107" s="331" t="s">
        <v>656</v>
      </c>
      <c r="I107" s="331" t="s">
        <v>838</v>
      </c>
    </row>
    <row r="108" spans="1:9" ht="15" customHeight="1">
      <c r="A108" s="332"/>
      <c r="B108" s="729"/>
      <c r="C108" s="732"/>
      <c r="D108" s="334"/>
      <c r="E108" s="331" t="s">
        <v>839</v>
      </c>
      <c r="F108" s="332"/>
      <c r="G108" s="705"/>
      <c r="H108" s="331" t="s">
        <v>661</v>
      </c>
      <c r="I108" s="331" t="s">
        <v>840</v>
      </c>
    </row>
    <row r="109" spans="1:9" ht="15" customHeight="1">
      <c r="A109" s="336"/>
      <c r="B109" s="730"/>
      <c r="C109" s="733"/>
      <c r="D109" s="338"/>
      <c r="E109" s="331" t="s">
        <v>841</v>
      </c>
      <c r="F109" s="336"/>
      <c r="G109" s="724"/>
      <c r="H109" s="331" t="s">
        <v>642</v>
      </c>
      <c r="I109" s="331" t="s">
        <v>842</v>
      </c>
    </row>
    <row r="110" spans="1:9" ht="40.5" customHeight="1">
      <c r="A110" s="343" t="s">
        <v>639</v>
      </c>
      <c r="B110" s="344" t="s">
        <v>843</v>
      </c>
      <c r="C110" s="345" t="s">
        <v>424</v>
      </c>
      <c r="D110" s="345">
        <v>942</v>
      </c>
      <c r="E110" s="331" t="s">
        <v>427</v>
      </c>
      <c r="F110" s="346"/>
      <c r="G110" s="331" t="s">
        <v>844</v>
      </c>
      <c r="H110" s="342" t="s">
        <v>807</v>
      </c>
      <c r="I110" s="331" t="s">
        <v>845</v>
      </c>
    </row>
    <row r="111" spans="1:9">
      <c r="A111" s="327" t="s">
        <v>639</v>
      </c>
      <c r="B111" s="728" t="s">
        <v>846</v>
      </c>
      <c r="C111" s="731" t="s">
        <v>424</v>
      </c>
      <c r="D111" s="329">
        <v>943</v>
      </c>
      <c r="E111" s="347" t="s">
        <v>847</v>
      </c>
      <c r="F111" s="327"/>
      <c r="G111" s="704" t="s">
        <v>848</v>
      </c>
      <c r="H111" s="409" t="s">
        <v>658</v>
      </c>
      <c r="I111" s="331" t="s">
        <v>847</v>
      </c>
    </row>
    <row r="112" spans="1:9">
      <c r="A112" s="332"/>
      <c r="B112" s="729"/>
      <c r="C112" s="732"/>
      <c r="D112" s="334"/>
      <c r="E112" s="347" t="s">
        <v>847</v>
      </c>
      <c r="F112" s="332"/>
      <c r="G112" s="705"/>
      <c r="H112" s="409" t="s">
        <v>664</v>
      </c>
      <c r="I112" s="331" t="s">
        <v>847</v>
      </c>
    </row>
    <row r="113" spans="1:9" ht="15" customHeight="1">
      <c r="A113" s="332"/>
      <c r="B113" s="729"/>
      <c r="C113" s="732"/>
      <c r="D113" s="334"/>
      <c r="E113" s="347" t="s">
        <v>847</v>
      </c>
      <c r="F113" s="332"/>
      <c r="G113" s="705"/>
      <c r="H113" s="409" t="s">
        <v>647</v>
      </c>
      <c r="I113" s="331" t="s">
        <v>847</v>
      </c>
    </row>
    <row r="114" spans="1:9" ht="15" customHeight="1">
      <c r="A114" s="332"/>
      <c r="B114" s="729"/>
      <c r="C114" s="732"/>
      <c r="D114" s="334"/>
      <c r="E114" s="347" t="s">
        <v>847</v>
      </c>
      <c r="F114" s="332"/>
      <c r="G114" s="705"/>
      <c r="H114" s="409" t="s">
        <v>650</v>
      </c>
      <c r="I114" s="331" t="s">
        <v>847</v>
      </c>
    </row>
    <row r="115" spans="1:9" ht="15" customHeight="1">
      <c r="A115" s="332"/>
      <c r="B115" s="729"/>
      <c r="C115" s="732"/>
      <c r="D115" s="334"/>
      <c r="E115" s="347" t="s">
        <v>847</v>
      </c>
      <c r="F115" s="332"/>
      <c r="G115" s="705"/>
      <c r="H115" s="409" t="s">
        <v>653</v>
      </c>
      <c r="I115" s="331" t="s">
        <v>847</v>
      </c>
    </row>
    <row r="116" spans="1:9" ht="15" customHeight="1">
      <c r="A116" s="332"/>
      <c r="B116" s="729"/>
      <c r="C116" s="732"/>
      <c r="D116" s="334"/>
      <c r="E116" s="331" t="s">
        <v>429</v>
      </c>
      <c r="F116" s="332"/>
      <c r="G116" s="705"/>
      <c r="H116" s="409" t="s">
        <v>656</v>
      </c>
      <c r="I116" s="331" t="s">
        <v>849</v>
      </c>
    </row>
    <row r="117" spans="1:9" ht="15" customHeight="1">
      <c r="A117" s="332"/>
      <c r="B117" s="729"/>
      <c r="C117" s="732"/>
      <c r="D117" s="334"/>
      <c r="E117" s="347" t="s">
        <v>847</v>
      </c>
      <c r="F117" s="332"/>
      <c r="G117" s="705"/>
      <c r="H117" s="409" t="s">
        <v>661</v>
      </c>
      <c r="I117" s="331" t="s">
        <v>847</v>
      </c>
    </row>
    <row r="118" spans="1:9" ht="15" customHeight="1">
      <c r="A118" s="336"/>
      <c r="B118" s="730"/>
      <c r="C118" s="733"/>
      <c r="D118" s="338"/>
      <c r="E118" s="347" t="s">
        <v>847</v>
      </c>
      <c r="F118" s="336"/>
      <c r="G118" s="724"/>
      <c r="H118" s="409" t="s">
        <v>642</v>
      </c>
      <c r="I118" s="331" t="s">
        <v>847</v>
      </c>
    </row>
    <row r="119" spans="1:9" ht="15" customHeight="1">
      <c r="A119" s="327" t="s">
        <v>639</v>
      </c>
      <c r="B119" s="728" t="s">
        <v>850</v>
      </c>
      <c r="C119" s="731" t="s">
        <v>424</v>
      </c>
      <c r="D119" s="329">
        <v>944</v>
      </c>
      <c r="E119" s="347" t="s">
        <v>847</v>
      </c>
      <c r="F119" s="327"/>
      <c r="G119" s="704" t="s">
        <v>851</v>
      </c>
      <c r="H119" s="409" t="s">
        <v>658</v>
      </c>
      <c r="I119" s="331" t="s">
        <v>847</v>
      </c>
    </row>
    <row r="120" spans="1:9" ht="15" customHeight="1">
      <c r="A120" s="332"/>
      <c r="B120" s="729"/>
      <c r="C120" s="732"/>
      <c r="D120" s="334"/>
      <c r="E120" s="347" t="s">
        <v>847</v>
      </c>
      <c r="F120" s="332"/>
      <c r="G120" s="705"/>
      <c r="H120" s="409" t="s">
        <v>664</v>
      </c>
      <c r="I120" s="331" t="s">
        <v>847</v>
      </c>
    </row>
    <row r="121" spans="1:9" ht="15" customHeight="1">
      <c r="A121" s="332"/>
      <c r="B121" s="729"/>
      <c r="C121" s="732"/>
      <c r="D121" s="334"/>
      <c r="E121" s="347" t="s">
        <v>847</v>
      </c>
      <c r="F121" s="332"/>
      <c r="G121" s="705"/>
      <c r="H121" s="409" t="s">
        <v>647</v>
      </c>
      <c r="I121" s="331" t="s">
        <v>847</v>
      </c>
    </row>
    <row r="122" spans="1:9" ht="15" customHeight="1">
      <c r="A122" s="332"/>
      <c r="B122" s="729"/>
      <c r="C122" s="732"/>
      <c r="D122" s="334"/>
      <c r="E122" s="347" t="s">
        <v>847</v>
      </c>
      <c r="F122" s="332"/>
      <c r="G122" s="705"/>
      <c r="H122" s="409" t="s">
        <v>650</v>
      </c>
      <c r="I122" s="331" t="s">
        <v>847</v>
      </c>
    </row>
    <row r="123" spans="1:9" ht="15" customHeight="1">
      <c r="A123" s="332"/>
      <c r="B123" s="729"/>
      <c r="C123" s="732"/>
      <c r="D123" s="334"/>
      <c r="E123" s="347" t="s">
        <v>847</v>
      </c>
      <c r="F123" s="332"/>
      <c r="G123" s="705"/>
      <c r="H123" s="409" t="s">
        <v>653</v>
      </c>
      <c r="I123" s="331" t="s">
        <v>847</v>
      </c>
    </row>
    <row r="124" spans="1:9" ht="15" customHeight="1">
      <c r="A124" s="332"/>
      <c r="B124" s="729"/>
      <c r="C124" s="732"/>
      <c r="D124" s="334"/>
      <c r="E124" s="331" t="s">
        <v>431</v>
      </c>
      <c r="F124" s="332"/>
      <c r="G124" s="705"/>
      <c r="H124" s="409" t="s">
        <v>656</v>
      </c>
      <c r="I124" s="331" t="s">
        <v>852</v>
      </c>
    </row>
    <row r="125" spans="1:9" ht="15" customHeight="1">
      <c r="A125" s="332"/>
      <c r="B125" s="729"/>
      <c r="C125" s="732"/>
      <c r="D125" s="334"/>
      <c r="E125" s="347" t="s">
        <v>847</v>
      </c>
      <c r="F125" s="332"/>
      <c r="G125" s="705"/>
      <c r="H125" s="409" t="s">
        <v>661</v>
      </c>
      <c r="I125" s="331" t="s">
        <v>847</v>
      </c>
    </row>
    <row r="126" spans="1:9" ht="15" customHeight="1">
      <c r="A126" s="336"/>
      <c r="B126" s="730"/>
      <c r="C126" s="733"/>
      <c r="D126" s="338"/>
      <c r="E126" s="347" t="s">
        <v>847</v>
      </c>
      <c r="F126" s="336"/>
      <c r="G126" s="724"/>
      <c r="H126" s="409" t="s">
        <v>642</v>
      </c>
      <c r="I126" s="331" t="s">
        <v>847</v>
      </c>
    </row>
    <row r="127" spans="1:9">
      <c r="A127" s="327" t="s">
        <v>853</v>
      </c>
      <c r="B127" s="700" t="s">
        <v>854</v>
      </c>
      <c r="C127" s="731" t="s">
        <v>433</v>
      </c>
      <c r="D127" s="340">
        <v>120</v>
      </c>
      <c r="E127" s="331" t="s">
        <v>434</v>
      </c>
      <c r="F127" s="327"/>
      <c r="G127" s="704" t="s">
        <v>855</v>
      </c>
      <c r="H127" s="331" t="s">
        <v>658</v>
      </c>
      <c r="I127" s="331" t="s">
        <v>856</v>
      </c>
    </row>
    <row r="128" spans="1:9">
      <c r="A128" s="332"/>
      <c r="B128" s="701"/>
      <c r="C128" s="732"/>
      <c r="D128" s="334"/>
      <c r="E128" s="331" t="s">
        <v>807</v>
      </c>
      <c r="F128" s="332"/>
      <c r="G128" s="705"/>
      <c r="H128" s="331" t="s">
        <v>664</v>
      </c>
      <c r="I128" s="331" t="s">
        <v>847</v>
      </c>
    </row>
    <row r="129" spans="1:9">
      <c r="A129" s="332"/>
      <c r="B129" s="701"/>
      <c r="C129" s="732"/>
      <c r="D129" s="334"/>
      <c r="E129" s="331" t="s">
        <v>857</v>
      </c>
      <c r="F129" s="332"/>
      <c r="G129" s="705"/>
      <c r="H129" s="331" t="s">
        <v>647</v>
      </c>
      <c r="I129" s="331" t="s">
        <v>858</v>
      </c>
    </row>
    <row r="130" spans="1:9">
      <c r="A130" s="332"/>
      <c r="B130" s="701"/>
      <c r="C130" s="732"/>
      <c r="D130" s="334"/>
      <c r="E130" s="331" t="s">
        <v>859</v>
      </c>
      <c r="F130" s="332"/>
      <c r="G130" s="705"/>
      <c r="H130" s="331" t="s">
        <v>650</v>
      </c>
      <c r="I130" s="331" t="s">
        <v>860</v>
      </c>
    </row>
    <row r="131" spans="1:9">
      <c r="A131" s="332"/>
      <c r="B131" s="701"/>
      <c r="C131" s="732"/>
      <c r="D131" s="334"/>
      <c r="E131" s="331" t="s">
        <v>861</v>
      </c>
      <c r="F131" s="332"/>
      <c r="G131" s="705"/>
      <c r="H131" s="331" t="s">
        <v>653</v>
      </c>
      <c r="I131" s="331" t="s">
        <v>862</v>
      </c>
    </row>
    <row r="132" spans="1:9">
      <c r="A132" s="332"/>
      <c r="B132" s="701"/>
      <c r="C132" s="732"/>
      <c r="D132" s="334"/>
      <c r="E132" s="331" t="s">
        <v>863</v>
      </c>
      <c r="F132" s="332"/>
      <c r="G132" s="705"/>
      <c r="H132" s="331" t="s">
        <v>656</v>
      </c>
      <c r="I132" s="331" t="s">
        <v>864</v>
      </c>
    </row>
    <row r="133" spans="1:9">
      <c r="A133" s="332"/>
      <c r="B133" s="701"/>
      <c r="C133" s="732"/>
      <c r="D133" s="334"/>
      <c r="E133" s="331" t="s">
        <v>865</v>
      </c>
      <c r="F133" s="332"/>
      <c r="G133" s="705"/>
      <c r="H133" s="331" t="s">
        <v>661</v>
      </c>
      <c r="I133" s="331" t="s">
        <v>866</v>
      </c>
    </row>
    <row r="134" spans="1:9">
      <c r="A134" s="336"/>
      <c r="B134" s="719"/>
      <c r="C134" s="733"/>
      <c r="D134" s="338"/>
      <c r="E134" s="331" t="s">
        <v>867</v>
      </c>
      <c r="F134" s="336"/>
      <c r="G134" s="724"/>
      <c r="H134" s="331" t="s">
        <v>642</v>
      </c>
      <c r="I134" s="331" t="s">
        <v>868</v>
      </c>
    </row>
    <row r="135" spans="1:9" ht="15" customHeight="1">
      <c r="A135" s="327" t="s">
        <v>869</v>
      </c>
      <c r="B135" s="700" t="s">
        <v>870</v>
      </c>
      <c r="C135" s="702" t="s">
        <v>436</v>
      </c>
      <c r="D135" s="340">
        <v>130</v>
      </c>
      <c r="E135" s="331" t="s">
        <v>437</v>
      </c>
      <c r="F135" s="327"/>
      <c r="G135" s="704" t="s">
        <v>871</v>
      </c>
      <c r="H135" s="331" t="s">
        <v>658</v>
      </c>
      <c r="I135" s="331" t="s">
        <v>872</v>
      </c>
    </row>
    <row r="136" spans="1:9">
      <c r="A136" s="332"/>
      <c r="B136" s="701"/>
      <c r="C136" s="703"/>
      <c r="D136" s="334"/>
      <c r="E136" s="331" t="s">
        <v>873</v>
      </c>
      <c r="F136" s="332"/>
      <c r="G136" s="705"/>
      <c r="H136" s="331" t="s">
        <v>664</v>
      </c>
      <c r="I136" s="331" t="s">
        <v>874</v>
      </c>
    </row>
    <row r="137" spans="1:9">
      <c r="A137" s="332"/>
      <c r="B137" s="701"/>
      <c r="C137" s="703"/>
      <c r="D137" s="334"/>
      <c r="E137" s="331" t="s">
        <v>875</v>
      </c>
      <c r="F137" s="332"/>
      <c r="G137" s="705"/>
      <c r="H137" s="331" t="s">
        <v>647</v>
      </c>
      <c r="I137" s="331" t="s">
        <v>876</v>
      </c>
    </row>
    <row r="138" spans="1:9">
      <c r="A138" s="332"/>
      <c r="B138" s="701"/>
      <c r="C138" s="703"/>
      <c r="D138" s="334"/>
      <c r="E138" s="331" t="s">
        <v>877</v>
      </c>
      <c r="F138" s="332"/>
      <c r="G138" s="705"/>
      <c r="H138" s="331" t="s">
        <v>650</v>
      </c>
      <c r="I138" s="331" t="s">
        <v>878</v>
      </c>
    </row>
    <row r="139" spans="1:9">
      <c r="A139" s="332"/>
      <c r="B139" s="701"/>
      <c r="C139" s="703"/>
      <c r="D139" s="334"/>
      <c r="E139" s="331" t="s">
        <v>879</v>
      </c>
      <c r="F139" s="332"/>
      <c r="G139" s="705"/>
      <c r="H139" s="331" t="s">
        <v>653</v>
      </c>
      <c r="I139" s="331" t="s">
        <v>880</v>
      </c>
    </row>
    <row r="140" spans="1:9">
      <c r="A140" s="332"/>
      <c r="B140" s="701"/>
      <c r="C140" s="703"/>
      <c r="D140" s="334"/>
      <c r="E140" s="331" t="s">
        <v>881</v>
      </c>
      <c r="F140" s="332"/>
      <c r="G140" s="705"/>
      <c r="H140" s="331" t="s">
        <v>656</v>
      </c>
      <c r="I140" s="331" t="s">
        <v>882</v>
      </c>
    </row>
    <row r="141" spans="1:9">
      <c r="A141" s="332"/>
      <c r="B141" s="701"/>
      <c r="C141" s="703"/>
      <c r="D141" s="334"/>
      <c r="E141" s="331" t="s">
        <v>883</v>
      </c>
      <c r="F141" s="332"/>
      <c r="G141" s="705"/>
      <c r="H141" s="331" t="s">
        <v>661</v>
      </c>
      <c r="I141" s="331" t="s">
        <v>884</v>
      </c>
    </row>
    <row r="142" spans="1:9">
      <c r="A142" s="336"/>
      <c r="B142" s="719"/>
      <c r="C142" s="720"/>
      <c r="D142" s="338"/>
      <c r="E142" s="331" t="s">
        <v>885</v>
      </c>
      <c r="F142" s="336"/>
      <c r="G142" s="724"/>
      <c r="H142" s="331" t="s">
        <v>642</v>
      </c>
      <c r="I142" s="331" t="s">
        <v>886</v>
      </c>
    </row>
    <row r="143" spans="1:9" ht="15" customHeight="1">
      <c r="A143" s="327" t="s">
        <v>639</v>
      </c>
      <c r="B143" s="700" t="s">
        <v>441</v>
      </c>
      <c r="C143" s="702" t="s">
        <v>887</v>
      </c>
      <c r="D143" s="340">
        <v>500</v>
      </c>
      <c r="E143" s="331" t="s">
        <v>888</v>
      </c>
      <c r="F143" s="327"/>
      <c r="G143" s="725" t="s">
        <v>889</v>
      </c>
      <c r="H143" s="331" t="s">
        <v>664</v>
      </c>
      <c r="I143" s="331" t="s">
        <v>888</v>
      </c>
    </row>
    <row r="144" spans="1:9">
      <c r="A144" s="332"/>
      <c r="B144" s="701"/>
      <c r="C144" s="703"/>
      <c r="D144" s="334"/>
      <c r="E144" s="331" t="s">
        <v>890</v>
      </c>
      <c r="F144" s="332"/>
      <c r="G144" s="726"/>
      <c r="H144" s="331" t="s">
        <v>647</v>
      </c>
      <c r="I144" s="331" t="s">
        <v>891</v>
      </c>
    </row>
    <row r="145" spans="1:9">
      <c r="A145" s="332"/>
      <c r="B145" s="701"/>
      <c r="C145" s="703"/>
      <c r="D145" s="334"/>
      <c r="E145" s="331" t="s">
        <v>892</v>
      </c>
      <c r="F145" s="332"/>
      <c r="G145" s="726"/>
      <c r="H145" s="331" t="s">
        <v>650</v>
      </c>
      <c r="I145" s="331" t="s">
        <v>893</v>
      </c>
    </row>
    <row r="146" spans="1:9">
      <c r="A146" s="332"/>
      <c r="B146" s="701"/>
      <c r="C146" s="703"/>
      <c r="D146" s="334"/>
      <c r="E146" s="331" t="s">
        <v>894</v>
      </c>
      <c r="F146" s="332"/>
      <c r="G146" s="726"/>
      <c r="H146" s="331" t="s">
        <v>653</v>
      </c>
      <c r="I146" s="331" t="s">
        <v>895</v>
      </c>
    </row>
    <row r="147" spans="1:9">
      <c r="A147" s="332"/>
      <c r="B147" s="701"/>
      <c r="C147" s="703"/>
      <c r="D147" s="334"/>
      <c r="E147" s="331" t="s">
        <v>896</v>
      </c>
      <c r="F147" s="332"/>
      <c r="G147" s="726"/>
      <c r="H147" s="331" t="s">
        <v>656</v>
      </c>
      <c r="I147" s="331" t="s">
        <v>897</v>
      </c>
    </row>
    <row r="148" spans="1:9">
      <c r="A148" s="332"/>
      <c r="B148" s="701"/>
      <c r="C148" s="703"/>
      <c r="D148" s="334"/>
      <c r="E148" s="331" t="s">
        <v>440</v>
      </c>
      <c r="F148" s="332"/>
      <c r="G148" s="726"/>
      <c r="H148" s="331" t="s">
        <v>658</v>
      </c>
      <c r="I148" s="331" t="s">
        <v>898</v>
      </c>
    </row>
    <row r="149" spans="1:9">
      <c r="A149" s="332"/>
      <c r="B149" s="701"/>
      <c r="C149" s="703"/>
      <c r="D149" s="334"/>
      <c r="E149" s="331" t="s">
        <v>899</v>
      </c>
      <c r="F149" s="332"/>
      <c r="G149" s="726"/>
      <c r="H149" s="331" t="s">
        <v>661</v>
      </c>
      <c r="I149" s="331" t="s">
        <v>900</v>
      </c>
    </row>
    <row r="150" spans="1:9">
      <c r="A150" s="336"/>
      <c r="B150" s="719"/>
      <c r="C150" s="720"/>
      <c r="D150" s="338"/>
      <c r="E150" s="331" t="s">
        <v>901</v>
      </c>
      <c r="F150" s="336"/>
      <c r="G150" s="727"/>
      <c r="H150" s="331" t="s">
        <v>642</v>
      </c>
      <c r="I150" s="331" t="s">
        <v>902</v>
      </c>
    </row>
    <row r="151" spans="1:9" ht="15" customHeight="1">
      <c r="A151" s="327" t="s">
        <v>903</v>
      </c>
      <c r="B151" s="700" t="s">
        <v>444</v>
      </c>
      <c r="C151" s="702" t="s">
        <v>904</v>
      </c>
      <c r="D151" s="340">
        <v>104</v>
      </c>
      <c r="E151" s="331" t="s">
        <v>905</v>
      </c>
      <c r="F151" s="327"/>
      <c r="G151" s="704" t="s">
        <v>906</v>
      </c>
      <c r="H151" s="331" t="s">
        <v>661</v>
      </c>
      <c r="I151" s="331" t="s">
        <v>907</v>
      </c>
    </row>
    <row r="152" spans="1:9">
      <c r="A152" s="332"/>
      <c r="B152" s="701"/>
      <c r="C152" s="703"/>
      <c r="D152" s="334"/>
      <c r="E152" s="331" t="s">
        <v>443</v>
      </c>
      <c r="F152" s="332"/>
      <c r="G152" s="705"/>
      <c r="H152" s="331" t="s">
        <v>658</v>
      </c>
      <c r="I152" s="331" t="s">
        <v>908</v>
      </c>
    </row>
    <row r="153" spans="1:9">
      <c r="A153" s="332"/>
      <c r="B153" s="701"/>
      <c r="C153" s="703"/>
      <c r="D153" s="334"/>
      <c r="E153" s="331" t="s">
        <v>909</v>
      </c>
      <c r="F153" s="332"/>
      <c r="G153" s="705"/>
      <c r="H153" s="331" t="s">
        <v>656</v>
      </c>
      <c r="I153" s="331" t="s">
        <v>910</v>
      </c>
    </row>
    <row r="154" spans="1:9">
      <c r="A154" s="332"/>
      <c r="B154" s="701"/>
      <c r="C154" s="703"/>
      <c r="D154" s="334"/>
      <c r="E154" s="331" t="s">
        <v>911</v>
      </c>
      <c r="F154" s="332"/>
      <c r="G154" s="705"/>
      <c r="H154" s="331" t="s">
        <v>653</v>
      </c>
      <c r="I154" s="331" t="s">
        <v>912</v>
      </c>
    </row>
    <row r="155" spans="1:9">
      <c r="A155" s="332"/>
      <c r="B155" s="701"/>
      <c r="C155" s="703"/>
      <c r="D155" s="334"/>
      <c r="E155" s="331" t="s">
        <v>913</v>
      </c>
      <c r="F155" s="332"/>
      <c r="G155" s="705"/>
      <c r="H155" s="331" t="s">
        <v>642</v>
      </c>
      <c r="I155" s="331" t="s">
        <v>914</v>
      </c>
    </row>
    <row r="156" spans="1:9">
      <c r="A156" s="332"/>
      <c r="B156" s="701"/>
      <c r="C156" s="703"/>
      <c r="D156" s="334"/>
      <c r="E156" s="331" t="s">
        <v>915</v>
      </c>
      <c r="F156" s="332"/>
      <c r="G156" s="705"/>
      <c r="H156" s="331" t="s">
        <v>650</v>
      </c>
      <c r="I156" s="331" t="s">
        <v>916</v>
      </c>
    </row>
    <row r="157" spans="1:9">
      <c r="A157" s="332"/>
      <c r="B157" s="701"/>
      <c r="C157" s="703"/>
      <c r="D157" s="334"/>
      <c r="E157" s="331" t="s">
        <v>917</v>
      </c>
      <c r="F157" s="332"/>
      <c r="G157" s="705"/>
      <c r="H157" s="331" t="s">
        <v>647</v>
      </c>
      <c r="I157" s="331" t="s">
        <v>918</v>
      </c>
    </row>
    <row r="158" spans="1:9">
      <c r="A158" s="336"/>
      <c r="B158" s="719"/>
      <c r="C158" s="720"/>
      <c r="D158" s="338"/>
      <c r="E158" s="331" t="s">
        <v>919</v>
      </c>
      <c r="F158" s="336"/>
      <c r="G158" s="724"/>
      <c r="H158" s="331" t="s">
        <v>664</v>
      </c>
      <c r="I158" s="331" t="s">
        <v>920</v>
      </c>
    </row>
    <row r="159" spans="1:9" ht="15" customHeight="1">
      <c r="A159" s="327" t="s">
        <v>903</v>
      </c>
      <c r="B159" s="700" t="s">
        <v>447</v>
      </c>
      <c r="C159" s="702" t="s">
        <v>921</v>
      </c>
      <c r="D159" s="340">
        <v>105</v>
      </c>
      <c r="E159" s="331" t="s">
        <v>922</v>
      </c>
      <c r="F159" s="327"/>
      <c r="G159" s="704" t="s">
        <v>923</v>
      </c>
      <c r="H159" s="331" t="s">
        <v>661</v>
      </c>
      <c r="I159" s="331" t="s">
        <v>924</v>
      </c>
    </row>
    <row r="160" spans="1:9">
      <c r="A160" s="332"/>
      <c r="B160" s="701"/>
      <c r="C160" s="703"/>
      <c r="D160" s="334"/>
      <c r="E160" s="331" t="s">
        <v>446</v>
      </c>
      <c r="F160" s="332"/>
      <c r="G160" s="705"/>
      <c r="H160" s="331" t="s">
        <v>658</v>
      </c>
      <c r="I160" s="331" t="s">
        <v>925</v>
      </c>
    </row>
    <row r="161" spans="1:9">
      <c r="A161" s="332"/>
      <c r="B161" s="701"/>
      <c r="C161" s="703"/>
      <c r="D161" s="334"/>
      <c r="E161" s="331" t="s">
        <v>926</v>
      </c>
      <c r="F161" s="332"/>
      <c r="G161" s="705"/>
      <c r="H161" s="331" t="s">
        <v>656</v>
      </c>
      <c r="I161" s="331" t="s">
        <v>927</v>
      </c>
    </row>
    <row r="162" spans="1:9">
      <c r="A162" s="332"/>
      <c r="B162" s="701"/>
      <c r="C162" s="703"/>
      <c r="D162" s="334"/>
      <c r="E162" s="331" t="s">
        <v>928</v>
      </c>
      <c r="F162" s="332"/>
      <c r="G162" s="705"/>
      <c r="H162" s="331" t="s">
        <v>653</v>
      </c>
      <c r="I162" s="331" t="s">
        <v>929</v>
      </c>
    </row>
    <row r="163" spans="1:9">
      <c r="A163" s="332"/>
      <c r="B163" s="701"/>
      <c r="C163" s="703"/>
      <c r="D163" s="334"/>
      <c r="E163" s="331" t="s">
        <v>930</v>
      </c>
      <c r="F163" s="332"/>
      <c r="G163" s="705"/>
      <c r="H163" s="331" t="s">
        <v>642</v>
      </c>
      <c r="I163" s="331" t="s">
        <v>931</v>
      </c>
    </row>
    <row r="164" spans="1:9">
      <c r="A164" s="332"/>
      <c r="B164" s="701"/>
      <c r="C164" s="703"/>
      <c r="D164" s="334"/>
      <c r="E164" s="331" t="s">
        <v>932</v>
      </c>
      <c r="F164" s="332"/>
      <c r="G164" s="705"/>
      <c r="H164" s="331" t="s">
        <v>650</v>
      </c>
      <c r="I164" s="331" t="s">
        <v>933</v>
      </c>
    </row>
    <row r="165" spans="1:9">
      <c r="A165" s="332"/>
      <c r="B165" s="701"/>
      <c r="C165" s="703"/>
      <c r="D165" s="334"/>
      <c r="E165" s="331" t="s">
        <v>934</v>
      </c>
      <c r="F165" s="332"/>
      <c r="G165" s="705"/>
      <c r="H165" s="331" t="s">
        <v>647</v>
      </c>
      <c r="I165" s="331" t="s">
        <v>935</v>
      </c>
    </row>
    <row r="166" spans="1:9">
      <c r="A166" s="336"/>
      <c r="B166" s="719"/>
      <c r="C166" s="720"/>
      <c r="D166" s="338"/>
      <c r="E166" s="331" t="s">
        <v>936</v>
      </c>
      <c r="F166" s="336"/>
      <c r="G166" s="724"/>
      <c r="H166" s="331" t="s">
        <v>664</v>
      </c>
      <c r="I166" s="331" t="s">
        <v>937</v>
      </c>
    </row>
    <row r="167" spans="1:9" ht="20.25" customHeight="1">
      <c r="A167" s="327" t="s">
        <v>903</v>
      </c>
      <c r="B167" s="700" t="s">
        <v>450</v>
      </c>
      <c r="C167" s="702" t="s">
        <v>938</v>
      </c>
      <c r="D167" s="340">
        <v>101</v>
      </c>
      <c r="E167" s="331" t="s">
        <v>939</v>
      </c>
      <c r="F167" s="327"/>
      <c r="G167" s="721" t="s">
        <v>940</v>
      </c>
      <c r="H167" s="331" t="s">
        <v>661</v>
      </c>
      <c r="I167" s="331" t="s">
        <v>941</v>
      </c>
    </row>
    <row r="168" spans="1:9" ht="17.25" customHeight="1">
      <c r="A168" s="332"/>
      <c r="B168" s="701"/>
      <c r="C168" s="703"/>
      <c r="D168" s="334"/>
      <c r="E168" s="331" t="s">
        <v>449</v>
      </c>
      <c r="F168" s="332"/>
      <c r="G168" s="722"/>
      <c r="H168" s="331" t="s">
        <v>658</v>
      </c>
      <c r="I168" s="331" t="s">
        <v>942</v>
      </c>
    </row>
    <row r="169" spans="1:9">
      <c r="A169" s="332"/>
      <c r="B169" s="701"/>
      <c r="C169" s="703"/>
      <c r="D169" s="334"/>
      <c r="E169" s="331" t="s">
        <v>943</v>
      </c>
      <c r="F169" s="332"/>
      <c r="G169" s="722"/>
      <c r="H169" s="331" t="s">
        <v>656</v>
      </c>
      <c r="I169" s="331" t="s">
        <v>944</v>
      </c>
    </row>
    <row r="170" spans="1:9" ht="18.75">
      <c r="A170" s="332"/>
      <c r="B170" s="701"/>
      <c r="C170" s="703"/>
      <c r="D170" s="334"/>
      <c r="E170" s="331" t="s">
        <v>945</v>
      </c>
      <c r="F170" s="410"/>
      <c r="G170" s="722" t="s">
        <v>779</v>
      </c>
      <c r="H170" s="331" t="s">
        <v>653</v>
      </c>
      <c r="I170" s="331" t="s">
        <v>946</v>
      </c>
    </row>
    <row r="171" spans="1:9" ht="24.75" customHeight="1">
      <c r="A171" s="332"/>
      <c r="B171" s="701"/>
      <c r="C171" s="703"/>
      <c r="D171" s="334"/>
      <c r="E171" s="331" t="s">
        <v>947</v>
      </c>
      <c r="F171" s="332"/>
      <c r="G171" s="722"/>
      <c r="H171" s="331" t="s">
        <v>642</v>
      </c>
      <c r="I171" s="331" t="s">
        <v>948</v>
      </c>
    </row>
    <row r="172" spans="1:9">
      <c r="A172" s="332"/>
      <c r="B172" s="701"/>
      <c r="C172" s="703"/>
      <c r="D172" s="334"/>
      <c r="E172" s="331" t="s">
        <v>949</v>
      </c>
      <c r="F172" s="332"/>
      <c r="G172" s="722"/>
      <c r="H172" s="331" t="s">
        <v>650</v>
      </c>
      <c r="I172" s="331" t="s">
        <v>950</v>
      </c>
    </row>
    <row r="173" spans="1:9" ht="18" customHeight="1">
      <c r="A173" s="332"/>
      <c r="B173" s="701"/>
      <c r="C173" s="703"/>
      <c r="D173" s="334"/>
      <c r="E173" s="331" t="s">
        <v>951</v>
      </c>
      <c r="F173" s="332"/>
      <c r="G173" s="722"/>
      <c r="H173" s="331" t="s">
        <v>647</v>
      </c>
      <c r="I173" s="331" t="s">
        <v>952</v>
      </c>
    </row>
    <row r="174" spans="1:9">
      <c r="A174" s="336"/>
      <c r="B174" s="719"/>
      <c r="C174" s="720"/>
      <c r="D174" s="338"/>
      <c r="E174" s="331" t="s">
        <v>953</v>
      </c>
      <c r="F174" s="336"/>
      <c r="G174" s="723"/>
      <c r="H174" s="331" t="s">
        <v>664</v>
      </c>
      <c r="I174" s="331" t="s">
        <v>954</v>
      </c>
    </row>
    <row r="175" spans="1:9" ht="18.75">
      <c r="A175" s="332"/>
      <c r="B175" s="452"/>
      <c r="C175" s="453" t="s">
        <v>60</v>
      </c>
      <c r="D175" s="334"/>
      <c r="E175" s="331" t="s">
        <v>955</v>
      </c>
      <c r="F175" s="332"/>
      <c r="G175" s="454"/>
      <c r="H175" s="331"/>
      <c r="I175" s="331"/>
    </row>
    <row r="176" spans="1:9" ht="15" customHeight="1">
      <c r="A176" s="327" t="s">
        <v>903</v>
      </c>
      <c r="B176" s="700" t="s">
        <v>455</v>
      </c>
      <c r="C176" s="702" t="s">
        <v>956</v>
      </c>
      <c r="D176" s="340">
        <v>100</v>
      </c>
      <c r="E176" s="331" t="s">
        <v>957</v>
      </c>
      <c r="F176" s="327"/>
      <c r="G176" s="704" t="s">
        <v>958</v>
      </c>
      <c r="H176" s="331" t="s">
        <v>661</v>
      </c>
      <c r="I176" s="331" t="s">
        <v>959</v>
      </c>
    </row>
    <row r="177" spans="1:9">
      <c r="A177" s="332"/>
      <c r="B177" s="701"/>
      <c r="C177" s="703"/>
      <c r="D177" s="334"/>
      <c r="E177" s="331" t="s">
        <v>454</v>
      </c>
      <c r="F177" s="332"/>
      <c r="G177" s="705"/>
      <c r="H177" s="331" t="s">
        <v>658</v>
      </c>
      <c r="I177" s="331" t="s">
        <v>960</v>
      </c>
    </row>
    <row r="178" spans="1:9">
      <c r="A178" s="332"/>
      <c r="B178" s="701"/>
      <c r="C178" s="703"/>
      <c r="D178" s="334"/>
      <c r="E178" s="331" t="s">
        <v>961</v>
      </c>
      <c r="F178" s="332"/>
      <c r="G178" s="705"/>
      <c r="H178" s="331" t="s">
        <v>656</v>
      </c>
      <c r="I178" s="331" t="s">
        <v>962</v>
      </c>
    </row>
    <row r="179" spans="1:9">
      <c r="A179" s="332"/>
      <c r="B179" s="701"/>
      <c r="C179" s="703"/>
      <c r="D179" s="334"/>
      <c r="E179" s="331" t="s">
        <v>963</v>
      </c>
      <c r="F179" s="332"/>
      <c r="G179" s="705"/>
      <c r="H179" s="331" t="s">
        <v>653</v>
      </c>
      <c r="I179" s="331" t="s">
        <v>964</v>
      </c>
    </row>
    <row r="180" spans="1:9">
      <c r="A180" s="332"/>
      <c r="B180" s="701"/>
      <c r="C180" s="703"/>
      <c r="D180" s="334"/>
      <c r="E180" s="331" t="s">
        <v>965</v>
      </c>
      <c r="F180" s="332"/>
      <c r="G180" s="705"/>
      <c r="H180" s="331" t="s">
        <v>642</v>
      </c>
      <c r="I180" s="331" t="s">
        <v>966</v>
      </c>
    </row>
    <row r="181" spans="1:9">
      <c r="A181" s="332"/>
      <c r="B181" s="701"/>
      <c r="C181" s="703"/>
      <c r="D181" s="334"/>
      <c r="E181" s="331" t="s">
        <v>967</v>
      </c>
      <c r="F181" s="332"/>
      <c r="G181" s="705"/>
      <c r="H181" s="331" t="s">
        <v>650</v>
      </c>
      <c r="I181" s="331" t="s">
        <v>968</v>
      </c>
    </row>
    <row r="182" spans="1:9">
      <c r="A182" s="332"/>
      <c r="B182" s="701"/>
      <c r="C182" s="703"/>
      <c r="D182" s="334"/>
      <c r="E182" s="331" t="s">
        <v>969</v>
      </c>
      <c r="F182" s="332"/>
      <c r="G182" s="705"/>
      <c r="H182" s="331" t="s">
        <v>647</v>
      </c>
      <c r="I182" s="331" t="s">
        <v>970</v>
      </c>
    </row>
    <row r="183" spans="1:9">
      <c r="A183" s="336"/>
      <c r="B183" s="719"/>
      <c r="C183" s="720"/>
      <c r="D183" s="338"/>
      <c r="E183" s="331" t="s">
        <v>971</v>
      </c>
      <c r="F183" s="336"/>
      <c r="G183" s="724"/>
      <c r="H183" s="331" t="s">
        <v>664</v>
      </c>
      <c r="I183" s="331" t="s">
        <v>972</v>
      </c>
    </row>
    <row r="184" spans="1:9" ht="30.75" customHeight="1">
      <c r="A184" s="327" t="s">
        <v>903</v>
      </c>
      <c r="B184" s="349" t="s">
        <v>458</v>
      </c>
      <c r="C184" s="714" t="s">
        <v>973</v>
      </c>
      <c r="D184" s="340">
        <v>102</v>
      </c>
      <c r="E184" s="331" t="s">
        <v>974</v>
      </c>
      <c r="F184" s="327"/>
      <c r="G184" s="717" t="s">
        <v>1289</v>
      </c>
      <c r="H184" s="331" t="s">
        <v>656</v>
      </c>
      <c r="I184" s="331" t="s">
        <v>975</v>
      </c>
    </row>
    <row r="185" spans="1:9" ht="21" customHeight="1">
      <c r="A185" s="332"/>
      <c r="C185" s="715"/>
      <c r="D185" s="334"/>
      <c r="E185" s="331" t="s">
        <v>457</v>
      </c>
      <c r="F185" s="410"/>
      <c r="G185" s="712"/>
      <c r="H185" s="331" t="s">
        <v>642</v>
      </c>
      <c r="I185" s="331" t="s">
        <v>976</v>
      </c>
    </row>
    <row r="186" spans="1:9" ht="25.5" customHeight="1">
      <c r="A186" s="332"/>
      <c r="C186" s="715"/>
      <c r="D186" s="334"/>
      <c r="E186" s="331" t="s">
        <v>977</v>
      </c>
      <c r="F186" s="332"/>
      <c r="G186" s="712"/>
      <c r="H186" s="331" t="s">
        <v>647</v>
      </c>
      <c r="I186" s="331" t="s">
        <v>978</v>
      </c>
    </row>
    <row r="187" spans="1:9" ht="30.75" customHeight="1">
      <c r="A187" s="332"/>
      <c r="C187" s="716"/>
      <c r="D187" s="334"/>
      <c r="E187" s="331" t="s">
        <v>979</v>
      </c>
      <c r="F187" s="332"/>
      <c r="G187" s="718"/>
      <c r="H187" s="331" t="s">
        <v>664</v>
      </c>
      <c r="I187" s="331" t="s">
        <v>980</v>
      </c>
    </row>
    <row r="188" spans="1:9" ht="15" customHeight="1">
      <c r="A188" s="327" t="s">
        <v>903</v>
      </c>
      <c r="B188" s="700" t="s">
        <v>461</v>
      </c>
      <c r="C188" s="702" t="s">
        <v>981</v>
      </c>
      <c r="D188" s="340">
        <v>103</v>
      </c>
      <c r="E188" s="331" t="s">
        <v>982</v>
      </c>
      <c r="F188" s="405"/>
      <c r="G188" s="717" t="s">
        <v>1289</v>
      </c>
      <c r="H188" s="331" t="s">
        <v>661</v>
      </c>
      <c r="I188" s="331" t="s">
        <v>983</v>
      </c>
    </row>
    <row r="189" spans="1:9" ht="15.75" customHeight="1">
      <c r="A189" s="332"/>
      <c r="B189" s="701"/>
      <c r="C189" s="703"/>
      <c r="D189" s="334"/>
      <c r="E189" s="331" t="s">
        <v>460</v>
      </c>
      <c r="F189" s="406"/>
      <c r="G189" s="712"/>
      <c r="H189" s="331" t="s">
        <v>658</v>
      </c>
      <c r="I189" s="331" t="s">
        <v>984</v>
      </c>
    </row>
    <row r="190" spans="1:9" ht="15.75" customHeight="1">
      <c r="A190" s="332"/>
      <c r="B190" s="701"/>
      <c r="C190" s="703"/>
      <c r="D190" s="334"/>
      <c r="E190" s="331" t="s">
        <v>985</v>
      </c>
      <c r="F190" s="406"/>
      <c r="G190" s="712"/>
      <c r="H190" s="331" t="s">
        <v>656</v>
      </c>
      <c r="I190" s="331" t="s">
        <v>986</v>
      </c>
    </row>
    <row r="191" spans="1:9" ht="15.75" customHeight="1">
      <c r="A191" s="332"/>
      <c r="B191" s="701"/>
      <c r="C191" s="703"/>
      <c r="D191" s="334"/>
      <c r="E191" s="331" t="s">
        <v>987</v>
      </c>
      <c r="F191" s="406"/>
      <c r="G191" s="712"/>
      <c r="H191" s="331" t="s">
        <v>653</v>
      </c>
      <c r="I191" s="331" t="s">
        <v>988</v>
      </c>
    </row>
    <row r="192" spans="1:9" ht="15.75" customHeight="1">
      <c r="A192" s="332"/>
      <c r="B192" s="701"/>
      <c r="C192" s="703"/>
      <c r="D192" s="334"/>
      <c r="E192" s="331" t="s">
        <v>989</v>
      </c>
      <c r="F192" s="406"/>
      <c r="G192" s="712"/>
      <c r="H192" s="331" t="s">
        <v>642</v>
      </c>
      <c r="I192" s="331" t="s">
        <v>990</v>
      </c>
    </row>
    <row r="193" spans="1:9" ht="15.75" customHeight="1">
      <c r="A193" s="332"/>
      <c r="B193" s="701"/>
      <c r="C193" s="703"/>
      <c r="D193" s="334"/>
      <c r="E193" s="331" t="s">
        <v>991</v>
      </c>
      <c r="F193" s="406"/>
      <c r="G193" s="712"/>
      <c r="H193" s="331" t="s">
        <v>650</v>
      </c>
      <c r="I193" s="331" t="s">
        <v>992</v>
      </c>
    </row>
    <row r="194" spans="1:9" ht="15.75" customHeight="1">
      <c r="A194" s="332"/>
      <c r="B194" s="701"/>
      <c r="C194" s="703"/>
      <c r="D194" s="334"/>
      <c r="E194" s="331" t="s">
        <v>993</v>
      </c>
      <c r="F194" s="406"/>
      <c r="G194" s="712"/>
      <c r="H194" s="331" t="s">
        <v>647</v>
      </c>
      <c r="I194" s="331" t="s">
        <v>994</v>
      </c>
    </row>
    <row r="195" spans="1:9" ht="15.75" customHeight="1">
      <c r="A195" s="332"/>
      <c r="B195" s="701"/>
      <c r="C195" s="703"/>
      <c r="D195" s="334"/>
      <c r="E195" s="330" t="s">
        <v>995</v>
      </c>
      <c r="F195" s="407"/>
      <c r="G195" s="718"/>
      <c r="H195" s="330" t="s">
        <v>664</v>
      </c>
      <c r="I195" s="330" t="s">
        <v>996</v>
      </c>
    </row>
    <row r="196" spans="1:9" ht="15" customHeight="1">
      <c r="A196" s="327" t="s">
        <v>903</v>
      </c>
      <c r="B196" s="700" t="s">
        <v>464</v>
      </c>
      <c r="C196" s="702" t="s">
        <v>997</v>
      </c>
      <c r="D196" s="340">
        <v>112</v>
      </c>
      <c r="E196" s="331" t="s">
        <v>463</v>
      </c>
      <c r="F196" s="327"/>
      <c r="G196" s="704" t="s">
        <v>998</v>
      </c>
      <c r="H196" s="331" t="s">
        <v>656</v>
      </c>
      <c r="I196" s="331" t="s">
        <v>999</v>
      </c>
    </row>
    <row r="197" spans="1:9" ht="15" customHeight="1">
      <c r="A197" s="332"/>
      <c r="B197" s="701"/>
      <c r="C197" s="703"/>
      <c r="D197" s="334"/>
      <c r="E197" s="331"/>
      <c r="F197" s="332"/>
      <c r="G197" s="705"/>
      <c r="H197" s="331"/>
      <c r="I197" s="331"/>
    </row>
    <row r="198" spans="1:9" ht="15" customHeight="1">
      <c r="A198" s="332"/>
      <c r="B198" s="701"/>
      <c r="C198" s="703"/>
      <c r="D198" s="334"/>
      <c r="E198" s="331"/>
      <c r="F198" s="332"/>
      <c r="G198" s="705"/>
      <c r="H198" s="331"/>
      <c r="I198" s="331"/>
    </row>
    <row r="199" spans="1:9" ht="15" customHeight="1">
      <c r="A199" s="332"/>
      <c r="B199" s="701"/>
      <c r="C199" s="703"/>
      <c r="D199" s="334"/>
      <c r="E199" s="331"/>
      <c r="F199" s="332"/>
      <c r="G199" s="705"/>
      <c r="H199" s="331"/>
      <c r="I199" s="331"/>
    </row>
    <row r="200" spans="1:9" ht="15" customHeight="1">
      <c r="A200" s="332"/>
      <c r="B200" s="701"/>
      <c r="C200" s="703"/>
      <c r="D200" s="334"/>
      <c r="E200" s="331"/>
      <c r="F200" s="332"/>
      <c r="G200" s="705"/>
      <c r="H200" s="331"/>
      <c r="I200" s="331"/>
    </row>
    <row r="201" spans="1:9" ht="15" customHeight="1">
      <c r="A201" s="332"/>
      <c r="B201" s="701"/>
      <c r="C201" s="703"/>
      <c r="D201" s="334"/>
      <c r="E201" s="331"/>
      <c r="F201" s="332"/>
      <c r="G201" s="705"/>
      <c r="H201" s="331"/>
      <c r="I201" s="331"/>
    </row>
    <row r="202" spans="1:9" ht="15" customHeight="1">
      <c r="A202" s="332"/>
      <c r="B202" s="701"/>
      <c r="C202" s="703"/>
      <c r="D202" s="334"/>
      <c r="E202" s="331"/>
      <c r="F202" s="332"/>
      <c r="G202" s="705"/>
      <c r="H202" s="331"/>
      <c r="I202" s="331"/>
    </row>
    <row r="203" spans="1:9" ht="15" customHeight="1" thickBot="1">
      <c r="A203" s="332"/>
      <c r="B203" s="701"/>
      <c r="C203" s="703"/>
      <c r="D203" s="334"/>
      <c r="E203" s="330"/>
      <c r="F203" s="332"/>
      <c r="G203" s="705"/>
      <c r="H203" s="330"/>
      <c r="I203" s="330"/>
    </row>
    <row r="204" spans="1:9" ht="15" customHeight="1">
      <c r="A204" s="414" t="s">
        <v>903</v>
      </c>
      <c r="B204" s="706" t="s">
        <v>467</v>
      </c>
      <c r="C204" s="709" t="s">
        <v>1000</v>
      </c>
      <c r="D204" s="416">
        <v>111</v>
      </c>
      <c r="E204" s="417" t="s">
        <v>466</v>
      </c>
      <c r="F204" s="418"/>
      <c r="G204" s="711" t="s">
        <v>1001</v>
      </c>
      <c r="H204" s="417" t="s">
        <v>656</v>
      </c>
      <c r="I204" s="419" t="s">
        <v>1002</v>
      </c>
    </row>
    <row r="205" spans="1:9" ht="15" customHeight="1">
      <c r="A205" s="415"/>
      <c r="B205" s="707"/>
      <c r="C205" s="703"/>
      <c r="D205" s="334"/>
      <c r="E205" s="331"/>
      <c r="F205" s="332"/>
      <c r="G205" s="712"/>
      <c r="H205" s="331"/>
      <c r="I205" s="420"/>
    </row>
    <row r="206" spans="1:9" ht="15" customHeight="1">
      <c r="A206" s="415"/>
      <c r="B206" s="707"/>
      <c r="C206" s="703"/>
      <c r="D206" s="334"/>
      <c r="E206" s="331"/>
      <c r="F206" s="332"/>
      <c r="G206" s="712"/>
      <c r="H206" s="331"/>
      <c r="I206" s="420"/>
    </row>
    <row r="207" spans="1:9" ht="15" customHeight="1">
      <c r="A207" s="415"/>
      <c r="B207" s="707"/>
      <c r="C207" s="703"/>
      <c r="D207" s="334"/>
      <c r="E207" s="331"/>
      <c r="F207" s="332"/>
      <c r="G207" s="712"/>
      <c r="H207" s="331"/>
      <c r="I207" s="420"/>
    </row>
    <row r="208" spans="1:9" ht="15" customHeight="1">
      <c r="A208" s="415"/>
      <c r="B208" s="707"/>
      <c r="C208" s="703"/>
      <c r="D208" s="334"/>
      <c r="E208" s="331"/>
      <c r="F208" s="332"/>
      <c r="G208" s="712"/>
      <c r="H208" s="331"/>
      <c r="I208" s="420"/>
    </row>
    <row r="209" spans="1:10" ht="15" customHeight="1">
      <c r="A209" s="415"/>
      <c r="B209" s="707"/>
      <c r="C209" s="703"/>
      <c r="D209" s="334"/>
      <c r="E209" s="331"/>
      <c r="F209" s="332"/>
      <c r="G209" s="712"/>
      <c r="H209" s="331"/>
      <c r="I209" s="420"/>
    </row>
    <row r="210" spans="1:10" ht="15" customHeight="1">
      <c r="A210" s="415"/>
      <c r="B210" s="707"/>
      <c r="C210" s="703"/>
      <c r="D210" s="334"/>
      <c r="E210" s="331"/>
      <c r="F210" s="332"/>
      <c r="G210" s="712"/>
      <c r="H210" s="331"/>
      <c r="I210" s="420"/>
    </row>
    <row r="211" spans="1:10" ht="15" customHeight="1" thickBot="1">
      <c r="A211" s="415"/>
      <c r="B211" s="708"/>
      <c r="C211" s="710"/>
      <c r="D211" s="421"/>
      <c r="E211" s="422"/>
      <c r="F211" s="423"/>
      <c r="G211" s="713"/>
      <c r="H211" s="422"/>
      <c r="I211" s="424"/>
    </row>
    <row r="214" spans="1:10">
      <c r="E214" s="326"/>
      <c r="F214" s="326"/>
      <c r="G214" s="326"/>
      <c r="H214" s="326"/>
      <c r="I214" s="326"/>
    </row>
    <row r="215" spans="1:10">
      <c r="E215" s="326"/>
      <c r="F215" s="326"/>
      <c r="G215" s="326"/>
      <c r="H215" s="326"/>
      <c r="I215" s="326"/>
    </row>
    <row r="216" spans="1:10">
      <c r="E216" s="326"/>
      <c r="F216" s="326"/>
      <c r="G216" s="326"/>
      <c r="H216" s="326"/>
      <c r="I216" s="326"/>
    </row>
    <row r="217" spans="1:10">
      <c r="E217" s="326"/>
      <c r="F217" s="326"/>
      <c r="G217" s="326"/>
      <c r="H217" s="326"/>
      <c r="I217" s="326"/>
    </row>
    <row r="218" spans="1:10">
      <c r="F218" s="350"/>
      <c r="J218" s="411"/>
    </row>
    <row r="219" spans="1:10">
      <c r="F219" s="350"/>
      <c r="J219" s="411"/>
    </row>
    <row r="220" spans="1:10">
      <c r="F220" s="350"/>
      <c r="J220" s="411"/>
    </row>
    <row r="221" spans="1:10">
      <c r="F221" s="350"/>
      <c r="J221" s="411"/>
    </row>
    <row r="222" spans="1:10">
      <c r="E222" s="326"/>
      <c r="F222" s="326"/>
      <c r="G222" s="326"/>
      <c r="H222" s="326"/>
      <c r="I222" s="326"/>
    </row>
    <row r="223" spans="1:10">
      <c r="E223" s="326"/>
      <c r="F223" s="326"/>
      <c r="G223" s="326"/>
      <c r="H223" s="326"/>
      <c r="I223" s="326"/>
    </row>
    <row r="224" spans="1:10">
      <c r="E224" s="326"/>
      <c r="F224" s="326"/>
      <c r="G224" s="326"/>
      <c r="H224" s="326"/>
      <c r="I224" s="326"/>
    </row>
    <row r="225" spans="5:9">
      <c r="E225" s="326"/>
      <c r="F225" s="326"/>
      <c r="G225" s="326"/>
      <c r="H225" s="326"/>
      <c r="I225" s="326"/>
    </row>
    <row r="227" spans="5:9">
      <c r="F227" s="412"/>
    </row>
    <row r="228" spans="5:9">
      <c r="F228" s="413"/>
    </row>
  </sheetData>
  <autoFilter ref="A12:I12" xr:uid="{00000000-0009-0000-0000-000001000000}"/>
  <mergeCells count="60">
    <mergeCell ref="B53:B60"/>
    <mergeCell ref="C53:C60"/>
    <mergeCell ref="G53:G60"/>
    <mergeCell ref="B61:B68"/>
    <mergeCell ref="B45:B52"/>
    <mergeCell ref="C45:C52"/>
    <mergeCell ref="G45:G52"/>
    <mergeCell ref="B69:B76"/>
    <mergeCell ref="C69:C76"/>
    <mergeCell ref="G69:G76"/>
    <mergeCell ref="B77:B84"/>
    <mergeCell ref="C77:C84"/>
    <mergeCell ref="G77:G84"/>
    <mergeCell ref="B85:B92"/>
    <mergeCell ref="C85:C92"/>
    <mergeCell ref="G85:G92"/>
    <mergeCell ref="B94:B101"/>
    <mergeCell ref="C94:C101"/>
    <mergeCell ref="G94:G101"/>
    <mergeCell ref="B102:B109"/>
    <mergeCell ref="C102:C109"/>
    <mergeCell ref="G102:G109"/>
    <mergeCell ref="B111:B118"/>
    <mergeCell ref="C111:C118"/>
    <mergeCell ref="G111:G118"/>
    <mergeCell ref="B119:B126"/>
    <mergeCell ref="C119:C126"/>
    <mergeCell ref="G119:G126"/>
    <mergeCell ref="B127:B134"/>
    <mergeCell ref="C127:C134"/>
    <mergeCell ref="G127:G134"/>
    <mergeCell ref="B135:B142"/>
    <mergeCell ref="C135:C142"/>
    <mergeCell ref="G135:G142"/>
    <mergeCell ref="B143:B150"/>
    <mergeCell ref="C143:C150"/>
    <mergeCell ref="G143:G150"/>
    <mergeCell ref="B151:B158"/>
    <mergeCell ref="C151:C158"/>
    <mergeCell ref="G151:G158"/>
    <mergeCell ref="B159:B166"/>
    <mergeCell ref="C159:C166"/>
    <mergeCell ref="G159:G166"/>
    <mergeCell ref="B167:B174"/>
    <mergeCell ref="C167:C174"/>
    <mergeCell ref="G167:G174"/>
    <mergeCell ref="B176:B183"/>
    <mergeCell ref="C176:C183"/>
    <mergeCell ref="G176:G183"/>
    <mergeCell ref="C184:C187"/>
    <mergeCell ref="G184:G187"/>
    <mergeCell ref="B188:B195"/>
    <mergeCell ref="C188:C195"/>
    <mergeCell ref="G188:G195"/>
    <mergeCell ref="B196:B203"/>
    <mergeCell ref="C196:C203"/>
    <mergeCell ref="G196:G203"/>
    <mergeCell ref="B204:B211"/>
    <mergeCell ref="C204:C211"/>
    <mergeCell ref="G204:G211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Q168"/>
  <sheetViews>
    <sheetView showGridLines="0" showRuler="0" topLeftCell="A36" zoomScale="130" zoomScaleNormal="130" zoomScaleSheetLayoutView="70" workbookViewId="0">
      <selection activeCell="E44" sqref="E44"/>
    </sheetView>
  </sheetViews>
  <sheetFormatPr defaultColWidth="9.28515625" defaultRowHeight="20.25"/>
  <cols>
    <col min="1" max="1" width="1" style="4" customWidth="1"/>
    <col min="2" max="2" width="40.28515625" style="64" customWidth="1"/>
    <col min="3" max="3" width="44.28515625" style="64" customWidth="1"/>
    <col min="4" max="4" width="32.7109375" style="16" customWidth="1"/>
    <col min="5" max="5" width="38.7109375" style="16" customWidth="1"/>
    <col min="6" max="6" width="47.85546875" style="16" customWidth="1"/>
    <col min="7" max="7" width="41.28515625" style="16" customWidth="1"/>
    <col min="8" max="8" width="31.28515625" style="17" customWidth="1"/>
    <col min="9" max="9" width="30.28515625" style="17" customWidth="1"/>
    <col min="10" max="10" width="5" style="4" customWidth="1"/>
    <col min="11" max="11" width="9.28515625" style="6"/>
    <col min="12" max="16384" width="9.28515625" style="4"/>
  </cols>
  <sheetData>
    <row r="1" spans="2:9" ht="22.35" customHeight="1">
      <c r="B1" s="1"/>
      <c r="C1" s="1"/>
      <c r="D1" s="2"/>
      <c r="E1" s="2"/>
      <c r="F1" s="2"/>
      <c r="G1" s="2"/>
      <c r="H1" s="3"/>
      <c r="I1" s="3"/>
    </row>
    <row r="2" spans="2:9" ht="22.35" customHeight="1">
      <c r="B2" s="1"/>
      <c r="C2" s="5"/>
      <c r="D2" s="2"/>
      <c r="E2" s="2"/>
      <c r="F2" s="2"/>
      <c r="G2" s="2"/>
      <c r="H2" s="3"/>
      <c r="I2" s="3"/>
    </row>
    <row r="3" spans="2:9" ht="22.35" customHeight="1">
      <c r="B3" s="1"/>
      <c r="C3" s="5"/>
      <c r="D3" s="2"/>
      <c r="E3" s="2"/>
      <c r="F3" s="2"/>
      <c r="G3" s="2"/>
      <c r="H3" s="3"/>
      <c r="I3" s="3"/>
    </row>
    <row r="4" spans="2:9" ht="22.35" customHeight="1">
      <c r="B4" s="1"/>
      <c r="C4" s="5"/>
      <c r="D4" s="2"/>
      <c r="E4" s="2"/>
      <c r="F4" s="2"/>
      <c r="G4" s="2"/>
      <c r="H4" s="3"/>
      <c r="I4" s="3"/>
    </row>
    <row r="5" spans="2:9" ht="22.35" customHeight="1">
      <c r="B5" s="1"/>
      <c r="C5" s="5"/>
      <c r="D5" s="2"/>
      <c r="E5" s="2"/>
      <c r="F5" s="2"/>
      <c r="G5" s="2"/>
      <c r="H5" s="3"/>
      <c r="I5" s="3"/>
    </row>
    <row r="6" spans="2:9" ht="22.35" customHeight="1">
      <c r="B6" s="1"/>
      <c r="C6" s="5"/>
      <c r="D6" s="2"/>
      <c r="E6" s="2"/>
      <c r="F6" s="2"/>
      <c r="G6" s="2"/>
      <c r="H6" s="3"/>
      <c r="I6" s="3"/>
    </row>
    <row r="7" spans="2:9" ht="22.35" customHeight="1">
      <c r="B7" s="1"/>
      <c r="C7" s="5"/>
      <c r="D7" s="2"/>
      <c r="E7" s="2"/>
      <c r="F7" s="2"/>
      <c r="G7" s="2"/>
      <c r="H7" s="3"/>
      <c r="I7" s="3"/>
    </row>
    <row r="8" spans="2:9" ht="22.35" customHeight="1">
      <c r="B8" s="1"/>
      <c r="C8" s="5"/>
      <c r="D8" s="2"/>
      <c r="E8" s="2"/>
      <c r="F8" s="2"/>
      <c r="G8" s="2"/>
      <c r="H8" s="3"/>
      <c r="I8" s="3"/>
    </row>
    <row r="9" spans="2:9" ht="22.35" customHeight="1">
      <c r="B9" s="1"/>
      <c r="C9" s="5"/>
      <c r="D9" s="2"/>
      <c r="E9" s="2"/>
      <c r="F9" s="2"/>
      <c r="G9" s="2"/>
      <c r="H9" s="3"/>
      <c r="I9" s="3"/>
    </row>
    <row r="10" spans="2:9" ht="22.35" customHeight="1">
      <c r="B10" s="1"/>
      <c r="C10" s="5"/>
      <c r="D10" s="2"/>
      <c r="E10" s="2"/>
      <c r="F10" s="2"/>
      <c r="G10" s="2"/>
      <c r="H10" s="3"/>
      <c r="I10" s="3"/>
    </row>
    <row r="11" spans="2:9" ht="22.35" customHeight="1">
      <c r="B11" s="1"/>
      <c r="C11" s="5"/>
      <c r="D11" s="2"/>
      <c r="E11" s="2"/>
      <c r="F11" s="2"/>
      <c r="G11" s="2"/>
      <c r="H11" s="3"/>
      <c r="I11" s="3"/>
    </row>
    <row r="12" spans="2:9" ht="22.35" customHeight="1">
      <c r="B12" s="1"/>
      <c r="C12" s="5"/>
      <c r="D12" s="2"/>
      <c r="E12" s="2"/>
      <c r="F12" s="2"/>
      <c r="G12" s="2"/>
      <c r="H12" s="3"/>
      <c r="I12" s="3"/>
    </row>
    <row r="13" spans="2:9" ht="22.35" customHeight="1">
      <c r="B13" s="1"/>
      <c r="C13" s="1"/>
      <c r="D13" s="2"/>
      <c r="E13" s="2"/>
      <c r="F13" s="2"/>
      <c r="G13" s="2"/>
      <c r="H13" s="3"/>
      <c r="I13" s="3"/>
    </row>
    <row r="14" spans="2:9" ht="22.35" customHeight="1">
      <c r="B14" s="1"/>
      <c r="C14" s="5"/>
      <c r="D14" s="2"/>
      <c r="E14" s="2"/>
      <c r="F14" s="2"/>
      <c r="G14" s="2"/>
      <c r="H14" s="3"/>
      <c r="I14" s="3"/>
    </row>
    <row r="15" spans="2:9" ht="22.35" customHeight="1">
      <c r="B15" s="1"/>
      <c r="C15" s="5"/>
      <c r="D15" s="2"/>
      <c r="E15" s="2"/>
      <c r="F15" s="2"/>
      <c r="G15" s="2"/>
      <c r="H15" s="3"/>
      <c r="I15" s="3"/>
    </row>
    <row r="16" spans="2:9" ht="22.35" customHeight="1">
      <c r="B16" s="1"/>
      <c r="C16" s="5"/>
      <c r="D16" s="2"/>
      <c r="E16" s="2"/>
      <c r="F16" s="2"/>
      <c r="G16" s="2"/>
      <c r="H16" s="3"/>
      <c r="I16" s="3"/>
    </row>
    <row r="17" spans="2:9" ht="22.35" customHeight="1">
      <c r="B17" s="1"/>
      <c r="C17" s="5"/>
      <c r="D17" s="2"/>
      <c r="E17" s="2"/>
      <c r="F17" s="2"/>
      <c r="G17" s="2"/>
      <c r="H17" s="3"/>
      <c r="I17" s="3"/>
    </row>
    <row r="18" spans="2:9" ht="22.35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1004</v>
      </c>
      <c r="E20" s="9"/>
      <c r="F20" s="9"/>
      <c r="G20" s="9"/>
      <c r="H20" s="10"/>
      <c r="I20" s="10"/>
    </row>
    <row r="21" spans="2:9" ht="45" customHeight="1">
      <c r="B21" s="679"/>
      <c r="C21" s="679"/>
      <c r="D21" s="679"/>
      <c r="E21" s="679"/>
      <c r="F21" s="679"/>
      <c r="G21" s="679"/>
      <c r="H21" s="679"/>
      <c r="I21" s="679"/>
    </row>
    <row r="22" spans="2:9" ht="45" customHeight="1">
      <c r="B22" s="1"/>
      <c r="C22" s="5"/>
      <c r="D22" s="11" t="str">
        <f>Roofing!B22</f>
        <v>Дійсний з 01.01.2026</v>
      </c>
      <c r="E22" s="2"/>
      <c r="F22" s="2"/>
      <c r="G22" s="2"/>
      <c r="H22" s="3"/>
      <c r="I22" s="3"/>
    </row>
    <row r="23" spans="2:9" ht="22.35" customHeight="1">
      <c r="B23" s="1"/>
      <c r="C23" s="5"/>
      <c r="D23" s="2"/>
      <c r="E23" s="2"/>
      <c r="F23" s="2"/>
      <c r="G23" s="2"/>
      <c r="H23" s="3"/>
      <c r="I23" s="3"/>
    </row>
    <row r="24" spans="2:9" ht="22.35" customHeight="1">
      <c r="B24" s="1"/>
      <c r="C24" s="5"/>
      <c r="D24" s="2"/>
      <c r="E24" s="2"/>
      <c r="F24" s="2"/>
      <c r="G24" s="2"/>
      <c r="H24" s="3"/>
      <c r="I24" s="3"/>
    </row>
    <row r="25" spans="2:9" ht="22.35" customHeight="1">
      <c r="B25" s="1"/>
      <c r="C25" s="2"/>
      <c r="D25" s="2"/>
      <c r="E25" s="2"/>
      <c r="F25" s="2"/>
      <c r="G25" s="2"/>
      <c r="H25" s="3"/>
      <c r="I25" s="3"/>
    </row>
    <row r="26" spans="2:9" ht="22.35" customHeight="1">
      <c r="B26" s="1"/>
      <c r="C26" s="5"/>
      <c r="D26" s="2"/>
      <c r="E26" s="2"/>
      <c r="F26" s="2"/>
      <c r="G26" s="2"/>
      <c r="H26" s="3"/>
      <c r="I26" s="3"/>
    </row>
    <row r="27" spans="2:9" ht="22.35" customHeight="1">
      <c r="B27" s="1"/>
      <c r="C27" s="5"/>
      <c r="D27" s="2"/>
      <c r="E27" s="2"/>
      <c r="F27" s="2"/>
      <c r="G27" s="2"/>
      <c r="H27" s="3"/>
      <c r="I27" s="3"/>
    </row>
    <row r="28" spans="2:9" ht="22.35" customHeight="1">
      <c r="B28" s="1"/>
      <c r="C28" s="5"/>
      <c r="D28" s="2"/>
      <c r="E28" s="2"/>
      <c r="F28" s="2"/>
      <c r="G28" s="2"/>
      <c r="H28" s="3"/>
      <c r="I28" s="3"/>
    </row>
    <row r="29" spans="2:9" ht="22.35" customHeight="1">
      <c r="B29" s="1"/>
      <c r="C29" s="5"/>
      <c r="D29" s="2"/>
      <c r="E29" s="2"/>
      <c r="F29" s="2"/>
      <c r="G29" s="2"/>
      <c r="H29" s="3"/>
      <c r="I29" s="3"/>
    </row>
    <row r="30" spans="2:9" ht="22.35" customHeight="1">
      <c r="B30" s="1"/>
      <c r="C30" s="5"/>
      <c r="D30" s="2"/>
      <c r="E30" s="2"/>
      <c r="F30" s="2"/>
      <c r="G30" s="2"/>
      <c r="H30" s="3"/>
      <c r="I30" s="3"/>
    </row>
    <row r="31" spans="2:9" ht="22.35" customHeight="1">
      <c r="B31" s="1"/>
      <c r="C31" s="5"/>
      <c r="D31" s="2"/>
      <c r="E31" s="2"/>
      <c r="F31" s="2"/>
      <c r="G31" s="2"/>
      <c r="H31" s="3"/>
      <c r="I31" s="3"/>
    </row>
    <row r="32" spans="2:9" ht="22.35" customHeight="1">
      <c r="B32" s="1"/>
      <c r="C32" s="5"/>
      <c r="D32" s="2"/>
      <c r="E32" s="2"/>
      <c r="F32" s="2"/>
      <c r="G32" s="2"/>
      <c r="H32" s="3"/>
      <c r="I32" s="3"/>
    </row>
    <row r="33" spans="2:11" ht="22.35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35" customHeight="1">
      <c r="B36" s="18"/>
      <c r="C36" s="19"/>
      <c r="D36" s="19"/>
      <c r="E36" s="20"/>
      <c r="F36" s="20"/>
      <c r="G36" s="20"/>
      <c r="H36" s="21"/>
      <c r="I36" s="249">
        <f>Roofing!H60</f>
        <v>49.55</v>
      </c>
    </row>
    <row r="37" spans="2:11" s="27" customFormat="1" ht="22.35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35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35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35" customHeight="1">
      <c r="B40" s="18" t="s">
        <v>1005</v>
      </c>
      <c r="C40" s="19"/>
      <c r="D40" s="20"/>
      <c r="E40" s="20"/>
      <c r="F40" s="20"/>
      <c r="G40" s="20"/>
      <c r="H40" s="21"/>
      <c r="I40" s="21"/>
      <c r="K40" s="28"/>
    </row>
    <row r="41" spans="2:11" s="27" customFormat="1" ht="22.35" customHeight="1">
      <c r="B41" s="30"/>
      <c r="C41" s="31" t="s">
        <v>5</v>
      </c>
      <c r="D41" s="30"/>
      <c r="E41" s="32" t="s">
        <v>1006</v>
      </c>
      <c r="F41" s="32"/>
      <c r="G41" s="32"/>
      <c r="H41" s="66" t="s">
        <v>1007</v>
      </c>
      <c r="I41" s="33" t="s">
        <v>41</v>
      </c>
      <c r="K41" s="28"/>
    </row>
    <row r="42" spans="2:11" s="27" customFormat="1" ht="22.35" customHeight="1">
      <c r="B42" s="668"/>
      <c r="C42" s="36" t="s">
        <v>1008</v>
      </c>
      <c r="D42" s="37"/>
      <c r="E42" s="34" t="s">
        <v>12</v>
      </c>
      <c r="F42" s="38"/>
      <c r="G42" s="39"/>
      <c r="H42" s="121">
        <v>30.799061140281449</v>
      </c>
      <c r="I42" s="39">
        <f>H42*I36</f>
        <v>1526.0934795009457</v>
      </c>
      <c r="K42" s="28"/>
    </row>
    <row r="43" spans="2:11" s="27" customFormat="1" ht="22.35" customHeight="1">
      <c r="B43" s="657"/>
      <c r="C43" s="37" t="s">
        <v>1009</v>
      </c>
      <c r="D43" s="37"/>
      <c r="E43" s="34" t="s">
        <v>19</v>
      </c>
      <c r="F43" s="38"/>
      <c r="G43" s="39"/>
      <c r="H43" s="121">
        <v>24.511405842000009</v>
      </c>
      <c r="I43" s="39">
        <f>H43*I36</f>
        <v>1214.5401594711004</v>
      </c>
      <c r="K43" s="28"/>
    </row>
    <row r="44" spans="2:11" s="27" customFormat="1" ht="22.35" customHeight="1">
      <c r="B44" s="657"/>
      <c r="C44" s="37"/>
      <c r="D44" s="37"/>
      <c r="E44" s="34" t="s">
        <v>1364</v>
      </c>
      <c r="F44" s="38"/>
      <c r="G44" s="39"/>
      <c r="H44" s="121">
        <v>23.070710521673838</v>
      </c>
      <c r="I44" s="39">
        <f>H44*I36</f>
        <v>1143.1537063489386</v>
      </c>
      <c r="K44" s="28"/>
    </row>
    <row r="45" spans="2:11" s="27" customFormat="1" ht="22.35" customHeight="1">
      <c r="B45" s="657"/>
      <c r="C45" s="40"/>
      <c r="D45" s="40"/>
      <c r="E45" s="41" t="s">
        <v>26</v>
      </c>
      <c r="F45" s="42"/>
      <c r="G45" s="43"/>
      <c r="H45" s="460">
        <v>22.979885840975307</v>
      </c>
      <c r="I45" s="43">
        <f>H45*I36</f>
        <v>1138.6533434203263</v>
      </c>
      <c r="K45" s="28"/>
    </row>
    <row r="46" spans="2:11" s="27" customFormat="1" ht="22.35" customHeight="1">
      <c r="B46" s="657"/>
      <c r="C46" s="37" t="s">
        <v>1010</v>
      </c>
      <c r="D46" s="37"/>
      <c r="E46" s="34" t="s">
        <v>1011</v>
      </c>
      <c r="F46" s="38"/>
      <c r="G46" s="39"/>
      <c r="H46" s="121">
        <v>22.193682455380003</v>
      </c>
      <c r="I46" s="39">
        <f>H46*I36</f>
        <v>1099.696965664079</v>
      </c>
      <c r="K46" s="28"/>
    </row>
    <row r="47" spans="2:11" s="27" customFormat="1" ht="22.35" customHeight="1">
      <c r="B47" s="657"/>
      <c r="C47" s="37"/>
      <c r="D47" s="37"/>
      <c r="E47" s="34" t="s">
        <v>119</v>
      </c>
      <c r="F47" s="38"/>
      <c r="G47" s="39"/>
      <c r="H47" s="121">
        <v>18.864630087072999</v>
      </c>
      <c r="I47" s="39">
        <f>H47*I36</f>
        <v>934.7424208144671</v>
      </c>
      <c r="K47" s="28"/>
    </row>
    <row r="48" spans="2:11" s="27" customFormat="1" ht="22.35" customHeight="1">
      <c r="B48" s="745"/>
      <c r="C48" s="40"/>
      <c r="D48" s="40"/>
      <c r="E48" s="41" t="s">
        <v>1012</v>
      </c>
      <c r="F48" s="42"/>
      <c r="G48" s="43"/>
      <c r="H48" s="460" t="s">
        <v>1310</v>
      </c>
      <c r="I48" s="43"/>
      <c r="K48" s="28"/>
    </row>
    <row r="49" spans="2:11" s="27" customFormat="1" ht="22.35" customHeight="1">
      <c r="B49" s="29"/>
      <c r="C49" s="23"/>
      <c r="D49" s="23"/>
      <c r="E49" s="24"/>
      <c r="F49" s="24"/>
      <c r="G49" s="24"/>
      <c r="H49" s="25"/>
      <c r="I49" s="26"/>
      <c r="K49" s="28"/>
    </row>
    <row r="50" spans="2:11" s="27" customFormat="1" ht="22.35" customHeight="1">
      <c r="B50" s="18" t="s">
        <v>1013</v>
      </c>
      <c r="C50" s="19"/>
      <c r="D50" s="19"/>
      <c r="E50" s="20"/>
      <c r="F50" s="20"/>
      <c r="G50" s="20"/>
      <c r="H50" s="21"/>
      <c r="I50" s="21"/>
      <c r="K50" s="28"/>
    </row>
    <row r="51" spans="2:11" s="27" customFormat="1" ht="22.35" customHeight="1">
      <c r="B51" s="30" t="s">
        <v>1014</v>
      </c>
      <c r="C51" s="31" t="s">
        <v>5</v>
      </c>
      <c r="D51" s="30" t="s">
        <v>38</v>
      </c>
      <c r="E51" s="32" t="s">
        <v>1006</v>
      </c>
      <c r="F51" s="32"/>
      <c r="G51" s="32"/>
      <c r="H51" s="66" t="str">
        <f>H41</f>
        <v>Роздрібна ціна,євро/м2</v>
      </c>
      <c r="I51" s="33" t="s">
        <v>41</v>
      </c>
      <c r="K51" s="28"/>
    </row>
    <row r="52" spans="2:11" s="27" customFormat="1" ht="22.35" customHeight="1">
      <c r="B52" s="191"/>
      <c r="C52" s="72" t="s">
        <v>1015</v>
      </c>
      <c r="D52" s="288" t="s">
        <v>1016</v>
      </c>
      <c r="E52" s="34" t="s">
        <v>12</v>
      </c>
      <c r="F52" s="38"/>
      <c r="G52" s="39"/>
      <c r="H52" s="121">
        <v>29.991431613569613</v>
      </c>
      <c r="I52" s="39">
        <f>H52*$I$36</f>
        <v>1486.0754364523743</v>
      </c>
      <c r="K52" s="28"/>
    </row>
    <row r="53" spans="2:11" s="27" customFormat="1" ht="22.35" customHeight="1">
      <c r="B53" s="191"/>
      <c r="C53" s="35" t="s">
        <v>1017</v>
      </c>
      <c r="D53" s="288"/>
      <c r="E53" s="34" t="s">
        <v>19</v>
      </c>
      <c r="F53" s="38"/>
      <c r="G53" s="39"/>
      <c r="H53" s="121">
        <v>24.098132138850008</v>
      </c>
      <c r="I53" s="39">
        <f t="shared" ref="I53:I65" si="0">H53*$I$36</f>
        <v>1194.0624474800179</v>
      </c>
      <c r="K53" s="28"/>
    </row>
    <row r="54" spans="2:11" s="27" customFormat="1" ht="22.35" customHeight="1">
      <c r="B54" s="191"/>
      <c r="C54" s="35" t="s">
        <v>1009</v>
      </c>
      <c r="D54" s="288"/>
      <c r="E54" s="289" t="s">
        <v>1364</v>
      </c>
      <c r="F54" s="38"/>
      <c r="G54" s="39"/>
      <c r="H54" s="121">
        <v>22.705282160718081</v>
      </c>
      <c r="I54" s="39">
        <f t="shared" si="0"/>
        <v>1125.0467310635809</v>
      </c>
      <c r="K54" s="28"/>
    </row>
    <row r="55" spans="2:11" s="27" customFormat="1" ht="22.35" customHeight="1">
      <c r="B55" s="191"/>
      <c r="C55" s="290"/>
      <c r="D55" s="291"/>
      <c r="E55" s="292" t="s">
        <v>26</v>
      </c>
      <c r="F55" s="293"/>
      <c r="G55" s="209"/>
      <c r="H55" s="439">
        <v>21.876977875885014</v>
      </c>
      <c r="I55" s="209">
        <f t="shared" si="0"/>
        <v>1084.0042537501024</v>
      </c>
      <c r="K55" s="28"/>
    </row>
    <row r="56" spans="2:11" s="27" customFormat="1" ht="22.35" customHeight="1">
      <c r="B56" s="191"/>
      <c r="C56" s="35" t="s">
        <v>1010</v>
      </c>
      <c r="D56" s="288"/>
      <c r="E56" s="289" t="s">
        <v>1018</v>
      </c>
      <c r="F56" s="38"/>
      <c r="G56" s="39"/>
      <c r="H56" s="121">
        <v>18.650577656246494</v>
      </c>
      <c r="I56" s="39">
        <f t="shared" si="0"/>
        <v>924.13612286701368</v>
      </c>
      <c r="K56" s="28"/>
    </row>
    <row r="57" spans="2:11" s="27" customFormat="1" ht="22.35" customHeight="1">
      <c r="B57" s="191"/>
      <c r="C57" s="35"/>
      <c r="D57" s="288"/>
      <c r="E57" s="294" t="s">
        <v>31</v>
      </c>
      <c r="F57" s="38"/>
      <c r="G57" s="39"/>
      <c r="H57" s="121">
        <v>17.945854598936656</v>
      </c>
      <c r="I57" s="39">
        <f t="shared" si="0"/>
        <v>889.21709537731124</v>
      </c>
      <c r="K57" s="28"/>
    </row>
    <row r="58" spans="2:11" s="27" customFormat="1" ht="22.35" customHeight="1">
      <c r="B58" s="191"/>
      <c r="C58" s="35"/>
      <c r="D58" s="288"/>
      <c r="E58" s="294"/>
      <c r="F58" s="191"/>
      <c r="G58" s="295"/>
      <c r="H58" s="71"/>
      <c r="I58" s="39"/>
      <c r="K58" s="28"/>
    </row>
    <row r="59" spans="2:11" s="27" customFormat="1" ht="22.35" customHeight="1">
      <c r="B59" s="296"/>
      <c r="C59" s="35"/>
      <c r="D59" s="288"/>
      <c r="E59" s="295"/>
      <c r="F59" s="191"/>
      <c r="G59" s="295"/>
      <c r="H59" s="71"/>
      <c r="I59" s="297"/>
      <c r="K59" s="28"/>
    </row>
    <row r="60" spans="2:11" s="27" customFormat="1" ht="22.35" customHeight="1">
      <c r="B60" s="668"/>
      <c r="C60" s="134" t="s">
        <v>1019</v>
      </c>
      <c r="D60" s="298" t="s">
        <v>1020</v>
      </c>
      <c r="E60" s="299" t="s">
        <v>12</v>
      </c>
      <c r="F60" s="300"/>
      <c r="G60" s="196"/>
      <c r="H60" s="128">
        <v>29.991431613569613</v>
      </c>
      <c r="I60" s="196">
        <f t="shared" si="0"/>
        <v>1486.0754364523743</v>
      </c>
      <c r="K60" s="28"/>
    </row>
    <row r="61" spans="2:11" s="27" customFormat="1" ht="22.35" customHeight="1">
      <c r="B61" s="657"/>
      <c r="C61" s="301" t="s">
        <v>1017</v>
      </c>
      <c r="D61" s="167"/>
      <c r="E61" s="299" t="s">
        <v>19</v>
      </c>
      <c r="F61" s="300"/>
      <c r="G61" s="196"/>
      <c r="H61" s="128">
        <v>24.098132138850008</v>
      </c>
      <c r="I61" s="196">
        <f t="shared" si="0"/>
        <v>1194.0624474800179</v>
      </c>
      <c r="K61" s="28"/>
    </row>
    <row r="62" spans="2:11" s="27" customFormat="1" ht="22.35" customHeight="1">
      <c r="B62" s="657"/>
      <c r="C62" s="301" t="s">
        <v>1009</v>
      </c>
      <c r="D62" s="167"/>
      <c r="E62" s="299" t="s">
        <v>1364</v>
      </c>
      <c r="F62" s="300"/>
      <c r="G62" s="196"/>
      <c r="H62" s="128">
        <v>22.705282160718081</v>
      </c>
      <c r="I62" s="196">
        <f t="shared" si="0"/>
        <v>1125.0467310635809</v>
      </c>
      <c r="K62" s="28"/>
    </row>
    <row r="63" spans="2:11" s="27" customFormat="1" ht="22.35" customHeight="1">
      <c r="B63" s="657"/>
      <c r="C63" s="302"/>
      <c r="D63" s="303"/>
      <c r="E63" s="304" t="s">
        <v>26</v>
      </c>
      <c r="F63" s="305"/>
      <c r="G63" s="210"/>
      <c r="H63" s="440">
        <v>21.876977875885014</v>
      </c>
      <c r="I63" s="210">
        <f t="shared" si="0"/>
        <v>1084.0042537501024</v>
      </c>
      <c r="K63" s="28"/>
    </row>
    <row r="64" spans="2:11" s="27" customFormat="1" ht="22.35" customHeight="1">
      <c r="B64" s="657"/>
      <c r="C64" s="301" t="s">
        <v>1010</v>
      </c>
      <c r="D64" s="167"/>
      <c r="E64" s="299" t="s">
        <v>1018</v>
      </c>
      <c r="F64" s="300"/>
      <c r="G64" s="196"/>
      <c r="H64" s="128">
        <v>18.650577656246494</v>
      </c>
      <c r="I64" s="196">
        <f t="shared" si="0"/>
        <v>924.13612286701368</v>
      </c>
      <c r="K64" s="28"/>
    </row>
    <row r="65" spans="2:11" s="27" customFormat="1" ht="22.35" customHeight="1">
      <c r="B65" s="657"/>
      <c r="C65" s="217"/>
      <c r="D65" s="126"/>
      <c r="E65" s="299" t="s">
        <v>31</v>
      </c>
      <c r="F65" s="300"/>
      <c r="G65" s="196"/>
      <c r="H65" s="128">
        <v>17.945854598936656</v>
      </c>
      <c r="I65" s="196">
        <f t="shared" si="0"/>
        <v>889.21709537731124</v>
      </c>
      <c r="K65" s="28"/>
    </row>
    <row r="66" spans="2:11" s="27" customFormat="1" ht="22.35" customHeight="1">
      <c r="B66" s="657"/>
      <c r="C66" s="126"/>
      <c r="D66" s="126"/>
      <c r="E66" s="299"/>
      <c r="F66" s="299"/>
      <c r="G66" s="299"/>
      <c r="H66" s="128"/>
      <c r="I66" s="196"/>
      <c r="K66" s="28"/>
    </row>
    <row r="67" spans="2:11" s="27" customFormat="1" ht="22.35" customHeight="1">
      <c r="B67" s="689"/>
      <c r="C67" s="168"/>
      <c r="D67" s="168"/>
      <c r="E67" s="306"/>
      <c r="F67" s="306"/>
      <c r="G67" s="306"/>
      <c r="H67" s="170"/>
      <c r="I67" s="178"/>
      <c r="K67" s="28"/>
    </row>
    <row r="68" spans="2:11" s="27" customFormat="1" ht="22.35" customHeight="1">
      <c r="B68" s="669" t="s">
        <v>1021</v>
      </c>
      <c r="C68" s="669"/>
      <c r="D68" s="669"/>
      <c r="E68" s="669"/>
      <c r="F68" s="669"/>
      <c r="G68" s="669"/>
      <c r="H68" s="669"/>
      <c r="I68" s="669"/>
      <c r="K68" s="28"/>
    </row>
    <row r="69" spans="2:11" s="27" customFormat="1" ht="22.35" customHeight="1">
      <c r="B69" s="12" t="s">
        <v>1022</v>
      </c>
      <c r="C69" s="12"/>
      <c r="D69" s="12"/>
      <c r="E69" s="12"/>
      <c r="F69" s="12"/>
      <c r="G69" s="12"/>
      <c r="H69" s="12"/>
      <c r="I69" s="12"/>
      <c r="K69" s="28"/>
    </row>
    <row r="70" spans="2:11" s="27" customFormat="1" ht="22.35" customHeight="1">
      <c r="B70" s="746" t="s">
        <v>1023</v>
      </c>
      <c r="C70" s="746"/>
      <c r="D70" s="12"/>
      <c r="E70" s="12"/>
      <c r="F70" s="12"/>
      <c r="G70" s="12"/>
      <c r="H70" s="12"/>
      <c r="I70" s="12"/>
      <c r="K70" s="28"/>
    </row>
    <row r="71" spans="2:11" s="27" customFormat="1" ht="22.35" customHeight="1">
      <c r="B71" s="44"/>
      <c r="C71" s="45"/>
      <c r="D71" s="45"/>
      <c r="E71" s="46"/>
      <c r="F71" s="34"/>
      <c r="G71" s="47"/>
      <c r="H71" s="121"/>
      <c r="I71" s="39"/>
      <c r="K71" s="28"/>
    </row>
    <row r="72" spans="2:11" s="27" customFormat="1" ht="22.35" customHeight="1">
      <c r="B72" s="44"/>
      <c r="C72" s="45"/>
      <c r="D72" s="45"/>
      <c r="E72" s="46"/>
      <c r="F72" s="34"/>
      <c r="G72" s="47"/>
      <c r="H72" s="121"/>
      <c r="I72" s="39"/>
      <c r="K72" s="28"/>
    </row>
    <row r="73" spans="2:11" s="27" customFormat="1" ht="22.35" customHeight="1" thickBot="1">
      <c r="B73" s="44"/>
      <c r="C73" s="45"/>
      <c r="D73" s="45"/>
      <c r="E73" s="46"/>
      <c r="F73" s="34"/>
      <c r="G73" s="47"/>
      <c r="H73" s="121"/>
      <c r="I73" s="39"/>
      <c r="K73" s="28"/>
    </row>
    <row r="74" spans="2:11" s="27" customFormat="1" ht="22.35" customHeight="1" thickTop="1">
      <c r="B74" s="136" t="s">
        <v>65</v>
      </c>
      <c r="C74" s="137" t="s">
        <v>66</v>
      </c>
      <c r="D74" s="138" t="s">
        <v>67</v>
      </c>
      <c r="E74" s="139"/>
      <c r="F74" s="138"/>
      <c r="G74" s="138"/>
      <c r="H74" s="140"/>
      <c r="I74" s="26"/>
      <c r="K74" s="28"/>
    </row>
    <row r="75" spans="2:11" s="27" customFormat="1" ht="22.35" customHeight="1">
      <c r="B75" s="141" t="s">
        <v>19</v>
      </c>
      <c r="C75" s="142" t="s">
        <v>68</v>
      </c>
      <c r="D75" s="143" t="s">
        <v>69</v>
      </c>
      <c r="E75" s="143"/>
      <c r="F75" s="143"/>
      <c r="G75" s="143"/>
      <c r="H75" s="144"/>
      <c r="I75" s="26"/>
      <c r="K75" s="28"/>
    </row>
    <row r="76" spans="2:11" s="27" customFormat="1" ht="22.35" customHeight="1">
      <c r="B76" s="145" t="s">
        <v>1364</v>
      </c>
      <c r="C76" s="146" t="s">
        <v>70</v>
      </c>
      <c r="D76" s="147" t="s">
        <v>71</v>
      </c>
      <c r="E76" s="147"/>
      <c r="F76" s="147" t="s">
        <v>72</v>
      </c>
      <c r="G76" s="147"/>
      <c r="H76" s="148"/>
      <c r="I76" s="26"/>
      <c r="K76" s="28"/>
    </row>
    <row r="77" spans="2:11" s="27" customFormat="1" ht="22.35" customHeight="1">
      <c r="B77" s="149" t="s">
        <v>73</v>
      </c>
      <c r="C77" s="150" t="s">
        <v>74</v>
      </c>
      <c r="D77" s="151" t="s">
        <v>75</v>
      </c>
      <c r="E77" s="151"/>
      <c r="F77" s="151" t="s">
        <v>76</v>
      </c>
      <c r="G77" s="151"/>
      <c r="H77" s="152"/>
      <c r="I77" s="26"/>
      <c r="K77" s="28"/>
    </row>
    <row r="78" spans="2:11" s="27" customFormat="1" ht="22.35" customHeight="1">
      <c r="B78" s="141" t="s">
        <v>49</v>
      </c>
      <c r="C78" s="142" t="s">
        <v>70</v>
      </c>
      <c r="D78" s="143" t="s">
        <v>77</v>
      </c>
      <c r="E78" s="143"/>
      <c r="F78" s="143" t="s">
        <v>78</v>
      </c>
      <c r="G78" s="143"/>
      <c r="H78" s="144"/>
      <c r="I78" s="26"/>
      <c r="K78" s="28"/>
    </row>
    <row r="79" spans="2:11" s="27" customFormat="1" ht="22.35" customHeight="1">
      <c r="B79" s="141" t="s">
        <v>31</v>
      </c>
      <c r="C79" s="142" t="s">
        <v>74</v>
      </c>
      <c r="D79" s="143" t="s">
        <v>79</v>
      </c>
      <c r="E79" s="143"/>
      <c r="F79" s="143" t="s">
        <v>80</v>
      </c>
      <c r="G79" s="143"/>
      <c r="H79" s="144"/>
      <c r="I79" s="26"/>
      <c r="K79" s="28"/>
    </row>
    <row r="80" spans="2:11" s="27" customFormat="1" ht="22.35" customHeight="1" thickBot="1">
      <c r="B80" s="154" t="s">
        <v>1334</v>
      </c>
      <c r="C80" s="155" t="s">
        <v>1349</v>
      </c>
      <c r="D80" s="156" t="s">
        <v>1348</v>
      </c>
      <c r="E80" s="157"/>
      <c r="F80" s="156"/>
      <c r="G80" s="156"/>
      <c r="H80" s="158"/>
      <c r="I80" s="26"/>
      <c r="K80" s="28"/>
    </row>
    <row r="81" spans="2:11" s="27" customFormat="1" ht="22.35" customHeight="1" thickTop="1">
      <c r="D81" s="23"/>
      <c r="E81" s="24"/>
      <c r="F81" s="24"/>
      <c r="G81" s="25"/>
      <c r="H81" s="26"/>
      <c r="I81" s="26"/>
      <c r="K81" s="28"/>
    </row>
    <row r="82" spans="2:11" s="27" customFormat="1" ht="22.35" customHeight="1">
      <c r="B82" s="29" t="s">
        <v>1024</v>
      </c>
      <c r="D82" s="23"/>
      <c r="E82" s="24"/>
      <c r="F82" s="24"/>
      <c r="G82" s="25"/>
      <c r="H82" s="26"/>
      <c r="I82" s="26"/>
      <c r="K82" s="28"/>
    </row>
    <row r="83" spans="2:11" s="27" customFormat="1" ht="22.35" customHeight="1">
      <c r="B83" s="29" t="s">
        <v>1025</v>
      </c>
      <c r="D83" s="23"/>
      <c r="E83" s="24"/>
      <c r="F83" s="24"/>
      <c r="G83" s="25"/>
      <c r="H83" s="26"/>
      <c r="I83" s="26"/>
      <c r="K83" s="28"/>
    </row>
    <row r="84" spans="2:11" s="27" customFormat="1" ht="22.35" customHeight="1">
      <c r="B84" s="29" t="s">
        <v>1026</v>
      </c>
      <c r="D84" s="23"/>
      <c r="E84" s="24"/>
      <c r="F84" s="24"/>
      <c r="G84" s="25"/>
      <c r="H84" s="26"/>
      <c r="I84" s="26"/>
      <c r="K84" s="28"/>
    </row>
    <row r="85" spans="2:11" s="27" customFormat="1" ht="22.35" customHeight="1">
      <c r="B85" s="29" t="s">
        <v>1027</v>
      </c>
      <c r="C85" s="23"/>
      <c r="D85" s="23"/>
      <c r="E85" s="24"/>
      <c r="F85" s="24"/>
      <c r="G85" s="25"/>
      <c r="H85" s="26"/>
      <c r="I85" s="26"/>
      <c r="K85" s="28"/>
    </row>
    <row r="86" spans="2:11" s="27" customFormat="1" ht="22.35" customHeight="1">
      <c r="B86" s="48"/>
      <c r="C86" s="29"/>
      <c r="D86" s="29"/>
      <c r="E86" s="29"/>
      <c r="F86" s="29"/>
      <c r="G86" s="29"/>
      <c r="H86" s="29"/>
      <c r="I86" s="29"/>
      <c r="K86" s="28"/>
    </row>
    <row r="87" spans="2:11" s="27" customFormat="1" ht="22.35" customHeight="1">
      <c r="B87" s="22"/>
      <c r="C87" s="29"/>
      <c r="D87" s="29"/>
      <c r="E87" s="29"/>
      <c r="F87" s="29"/>
      <c r="G87" s="29"/>
      <c r="H87" s="29"/>
      <c r="I87" s="29"/>
      <c r="K87" s="28"/>
    </row>
    <row r="88" spans="2:11" s="27" customFormat="1" ht="34.5" customHeight="1">
      <c r="B88" s="49" t="s">
        <v>3</v>
      </c>
      <c r="C88" s="50"/>
      <c r="D88" s="51"/>
      <c r="E88" s="51"/>
      <c r="F88" s="51"/>
      <c r="G88" s="51"/>
      <c r="H88" s="52"/>
      <c r="I88" s="52"/>
      <c r="K88" s="28"/>
    </row>
    <row r="89" spans="2:11" s="27" customFormat="1" ht="50.25" customHeight="1">
      <c r="B89" s="30" t="s">
        <v>4</v>
      </c>
      <c r="C89" s="31" t="s">
        <v>5</v>
      </c>
      <c r="D89" s="30" t="s">
        <v>6</v>
      </c>
      <c r="E89" s="30" t="s">
        <v>7</v>
      </c>
      <c r="F89" s="30"/>
      <c r="G89" s="53" t="s">
        <v>8</v>
      </c>
      <c r="H89" s="53" t="s">
        <v>9</v>
      </c>
      <c r="I89" s="53" t="s">
        <v>9</v>
      </c>
      <c r="K89" s="28"/>
    </row>
    <row r="90" spans="2:11" s="27" customFormat="1" ht="22.35" customHeight="1">
      <c r="B90" s="680"/>
      <c r="C90" s="54" t="s">
        <v>10</v>
      </c>
      <c r="D90" s="37" t="s">
        <v>11</v>
      </c>
      <c r="E90" s="56" t="s">
        <v>12</v>
      </c>
      <c r="F90" s="56"/>
      <c r="G90" s="103" t="s">
        <v>13</v>
      </c>
      <c r="H90" s="57" t="s">
        <v>14</v>
      </c>
      <c r="I90" s="57" t="s">
        <v>14</v>
      </c>
      <c r="K90" s="28"/>
    </row>
    <row r="91" spans="2:11" s="27" customFormat="1" ht="22.35" customHeight="1">
      <c r="B91" s="681"/>
      <c r="C91" s="682" t="s">
        <v>15</v>
      </c>
      <c r="D91" s="37" t="s">
        <v>16</v>
      </c>
      <c r="E91" s="56"/>
      <c r="F91" s="56"/>
      <c r="G91" s="103"/>
      <c r="H91" s="57"/>
      <c r="I91" s="57"/>
      <c r="K91" s="28"/>
    </row>
    <row r="92" spans="2:11" s="27" customFormat="1" ht="22.35" customHeight="1">
      <c r="B92" s="681"/>
      <c r="C92" s="683"/>
      <c r="D92" s="55"/>
      <c r="E92" s="56"/>
      <c r="F92" s="56"/>
      <c r="G92" s="103"/>
      <c r="H92" s="57"/>
      <c r="I92" s="57"/>
      <c r="K92" s="28"/>
    </row>
    <row r="93" spans="2:11" s="27" customFormat="1" ht="46.5" customHeight="1">
      <c r="B93" s="681"/>
      <c r="C93" s="683"/>
      <c r="D93" s="55"/>
      <c r="E93" s="56"/>
      <c r="F93" s="56"/>
      <c r="G93" s="103"/>
      <c r="H93" s="57"/>
      <c r="I93" s="59"/>
      <c r="K93" s="28"/>
    </row>
    <row r="94" spans="2:11" s="27" customFormat="1" ht="22.35" customHeight="1">
      <c r="B94" s="642"/>
      <c r="C94" s="105" t="s">
        <v>17</v>
      </c>
      <c r="D94" s="106" t="s">
        <v>18</v>
      </c>
      <c r="E94" s="107" t="s">
        <v>19</v>
      </c>
      <c r="F94" s="107"/>
      <c r="G94" s="108" t="s">
        <v>20</v>
      </c>
      <c r="H94" s="109" t="s">
        <v>21</v>
      </c>
      <c r="I94" s="109" t="s">
        <v>21</v>
      </c>
      <c r="K94" s="28"/>
    </row>
    <row r="95" spans="2:11" s="27" customFormat="1" ht="32.25" customHeight="1">
      <c r="B95" s="642"/>
      <c r="C95" s="197" t="s">
        <v>22</v>
      </c>
      <c r="D95" s="106" t="s">
        <v>23</v>
      </c>
      <c r="E95" s="107"/>
      <c r="F95" s="107"/>
      <c r="G95" s="107"/>
      <c r="H95" s="107"/>
      <c r="I95" s="109"/>
      <c r="K95" s="28"/>
    </row>
    <row r="96" spans="2:11" s="27" customFormat="1" ht="29.25" customHeight="1">
      <c r="B96" s="642"/>
      <c r="C96" s="107"/>
      <c r="D96" s="106" t="s">
        <v>1351</v>
      </c>
      <c r="E96" s="107" t="s">
        <v>1364</v>
      </c>
      <c r="F96" s="107"/>
      <c r="G96" s="636" t="s">
        <v>20</v>
      </c>
      <c r="H96" s="637" t="s">
        <v>21</v>
      </c>
      <c r="I96" s="109"/>
      <c r="K96" s="28"/>
    </row>
    <row r="97" spans="2:12" s="27" customFormat="1" ht="28.5" customHeight="1">
      <c r="B97" s="642"/>
      <c r="C97" s="107"/>
      <c r="D97" s="106" t="s">
        <v>1352</v>
      </c>
      <c r="E97" s="107"/>
      <c r="F97" s="107"/>
      <c r="G97" s="107"/>
      <c r="H97" s="107"/>
      <c r="I97" s="113"/>
      <c r="K97" s="28"/>
    </row>
    <row r="98" spans="2:12" s="27" customFormat="1" ht="38.25" customHeight="1">
      <c r="B98" s="643"/>
      <c r="C98" s="54" t="s">
        <v>24</v>
      </c>
      <c r="D98" s="55" t="s">
        <v>25</v>
      </c>
      <c r="E98" s="56" t="s">
        <v>26</v>
      </c>
      <c r="F98" s="56"/>
      <c r="G98" s="103" t="s">
        <v>27</v>
      </c>
      <c r="H98" s="57" t="s">
        <v>28</v>
      </c>
      <c r="I98" s="57" t="s">
        <v>21</v>
      </c>
      <c r="K98" s="28"/>
    </row>
    <row r="99" spans="2:12" s="27" customFormat="1" ht="63.75" customHeight="1">
      <c r="B99" s="644"/>
      <c r="C99" s="316" t="s">
        <v>1302</v>
      </c>
      <c r="D99" s="55" t="s">
        <v>29</v>
      </c>
      <c r="E99" s="58"/>
      <c r="F99" s="58"/>
      <c r="G99" s="104"/>
      <c r="H99" s="59"/>
      <c r="I99" s="57"/>
      <c r="K99" s="28"/>
    </row>
    <row r="100" spans="2:12" s="27" customFormat="1" ht="22.35" customHeight="1">
      <c r="B100" s="680"/>
      <c r="C100" s="105" t="s">
        <v>30</v>
      </c>
      <c r="D100" s="106" t="s">
        <v>1351</v>
      </c>
      <c r="E100" s="107" t="s">
        <v>49</v>
      </c>
      <c r="F100" s="107"/>
      <c r="G100" s="108" t="s">
        <v>32</v>
      </c>
      <c r="H100" s="114" t="s">
        <v>28</v>
      </c>
      <c r="I100" s="57" t="s">
        <v>28</v>
      </c>
      <c r="K100" s="28"/>
    </row>
    <row r="101" spans="2:12" s="27" customFormat="1" ht="32.25" customHeight="1">
      <c r="B101" s="681"/>
      <c r="C101" s="650" t="s">
        <v>1301</v>
      </c>
      <c r="D101" s="106" t="s">
        <v>1352</v>
      </c>
      <c r="E101" s="107"/>
      <c r="F101" s="107"/>
      <c r="G101" s="108"/>
      <c r="H101" s="109"/>
      <c r="I101" s="59"/>
      <c r="K101" s="28"/>
    </row>
    <row r="102" spans="2:12" s="27" customFormat="1" ht="32.25" customHeight="1">
      <c r="B102" s="681"/>
      <c r="C102" s="651"/>
      <c r="D102" s="106" t="s">
        <v>25</v>
      </c>
      <c r="E102" s="107" t="s">
        <v>31</v>
      </c>
      <c r="F102" s="107"/>
      <c r="G102" s="108" t="s">
        <v>32</v>
      </c>
      <c r="H102" s="114" t="s">
        <v>28</v>
      </c>
      <c r="I102" s="114" t="s">
        <v>28</v>
      </c>
      <c r="K102" s="28"/>
    </row>
    <row r="103" spans="2:12" s="27" customFormat="1" ht="32.25" customHeight="1">
      <c r="B103" s="684"/>
      <c r="C103" s="652"/>
      <c r="D103" s="110" t="s">
        <v>29</v>
      </c>
      <c r="E103" s="111"/>
      <c r="F103" s="111"/>
      <c r="G103" s="112"/>
      <c r="H103" s="113"/>
      <c r="I103" s="109"/>
      <c r="K103" s="28"/>
    </row>
    <row r="104" spans="2:12" s="27" customFormat="1" ht="78.75" customHeight="1">
      <c r="B104" s="653"/>
      <c r="C104" s="105" t="s">
        <v>1344</v>
      </c>
      <c r="D104" s="106" t="s">
        <v>1346</v>
      </c>
      <c r="E104" s="107" t="s">
        <v>1342</v>
      </c>
      <c r="F104" s="107"/>
      <c r="G104" s="108" t="s">
        <v>28</v>
      </c>
      <c r="H104" s="114"/>
      <c r="I104" s="114" t="s">
        <v>28</v>
      </c>
      <c r="K104" s="28"/>
    </row>
    <row r="105" spans="2:12" s="27" customFormat="1" ht="7.5" customHeight="1">
      <c r="B105" s="643"/>
      <c r="C105" s="650" t="s">
        <v>1345</v>
      </c>
      <c r="D105" s="106" t="s">
        <v>1347</v>
      </c>
      <c r="E105" s="107"/>
      <c r="F105" s="107"/>
      <c r="G105" s="108"/>
      <c r="H105" s="109"/>
      <c r="I105" s="60"/>
      <c r="K105" s="28"/>
    </row>
    <row r="106" spans="2:12" s="27" customFormat="1" ht="7.5" customHeight="1">
      <c r="B106" s="643"/>
      <c r="C106" s="651"/>
      <c r="D106" s="106" t="s">
        <v>25</v>
      </c>
      <c r="E106" s="107" t="s">
        <v>1343</v>
      </c>
      <c r="F106" s="107"/>
      <c r="G106" s="108" t="s">
        <v>28</v>
      </c>
      <c r="H106" s="114"/>
      <c r="I106" s="57"/>
      <c r="K106" s="28"/>
    </row>
    <row r="107" spans="2:12" s="27" customFormat="1" ht="7.5" customHeight="1">
      <c r="B107" s="643"/>
      <c r="C107" s="652"/>
      <c r="D107" s="110" t="s">
        <v>29</v>
      </c>
      <c r="E107" s="111"/>
      <c r="F107" s="111"/>
      <c r="G107" s="112"/>
      <c r="H107" s="113"/>
      <c r="I107" s="57"/>
      <c r="K107" s="28"/>
    </row>
    <row r="108" spans="2:12" s="27" customFormat="1" ht="7.5" customHeight="1">
      <c r="B108" s="61"/>
      <c r="C108" s="62"/>
      <c r="D108" s="55"/>
      <c r="E108" s="56"/>
      <c r="F108" s="56"/>
      <c r="G108" s="56"/>
      <c r="H108" s="103"/>
      <c r="I108" s="57"/>
      <c r="K108" s="28"/>
    </row>
    <row r="109" spans="2:12" s="27" customFormat="1" ht="7.5" customHeight="1">
      <c r="B109" s="61"/>
      <c r="C109" s="62"/>
      <c r="D109" s="55"/>
      <c r="E109" s="56"/>
      <c r="F109" s="56"/>
      <c r="G109" s="56"/>
      <c r="H109" s="103"/>
      <c r="I109" s="57"/>
      <c r="K109" s="28"/>
    </row>
    <row r="110" spans="2:12" ht="48.75" customHeight="1">
      <c r="B110" s="63" t="s">
        <v>1028</v>
      </c>
      <c r="I110" s="65"/>
      <c r="K110" s="28"/>
      <c r="L110" s="27"/>
    </row>
    <row r="111" spans="2:12">
      <c r="B111" s="64" t="s">
        <v>1029</v>
      </c>
      <c r="K111" s="28"/>
      <c r="L111" s="27"/>
    </row>
    <row r="112" spans="2:12" ht="22.35" customHeight="1">
      <c r="B112" s="30" t="s">
        <v>1014</v>
      </c>
      <c r="C112" s="31" t="s">
        <v>5</v>
      </c>
      <c r="D112" s="30" t="s">
        <v>38</v>
      </c>
      <c r="E112" s="30" t="s">
        <v>1030</v>
      </c>
      <c r="F112" s="30" t="s">
        <v>1031</v>
      </c>
      <c r="G112" s="30"/>
      <c r="H112" s="66" t="s">
        <v>1032</v>
      </c>
      <c r="I112" s="66" t="s">
        <v>1033</v>
      </c>
      <c r="K112" s="28"/>
      <c r="L112" s="27"/>
    </row>
    <row r="113" spans="2:17" ht="40.5" customHeight="1">
      <c r="B113" s="654"/>
      <c r="C113" s="72" t="s">
        <v>1034</v>
      </c>
      <c r="D113" s="37"/>
      <c r="E113" s="67" t="s">
        <v>1035</v>
      </c>
      <c r="F113" s="99" t="s">
        <v>1036</v>
      </c>
      <c r="G113" s="743" t="s">
        <v>1037</v>
      </c>
      <c r="H113" s="121">
        <v>15.952849469379908</v>
      </c>
      <c r="I113" s="68">
        <f>H113*$I$36</f>
        <v>790.46369120777445</v>
      </c>
      <c r="K113" s="28"/>
      <c r="L113" s="27"/>
      <c r="M113" s="69"/>
      <c r="N113" s="69"/>
      <c r="O113" s="69"/>
      <c r="P113" s="69"/>
      <c r="Q113" s="69"/>
    </row>
    <row r="114" spans="2:17" ht="42.75" customHeight="1">
      <c r="B114" s="654"/>
      <c r="C114" s="133"/>
      <c r="D114" s="133"/>
      <c r="E114" s="123" t="s">
        <v>1038</v>
      </c>
      <c r="F114" s="465" t="s">
        <v>1036</v>
      </c>
      <c r="G114" s="744"/>
      <c r="H114" s="439">
        <v>15.314735490604706</v>
      </c>
      <c r="I114" s="124">
        <f>H114*$I$36</f>
        <v>758.84514355946317</v>
      </c>
      <c r="K114" s="28"/>
      <c r="L114" s="27"/>
    </row>
    <row r="115" spans="2:17" ht="48.75" customHeight="1">
      <c r="B115" s="71"/>
      <c r="C115" s="72" t="s">
        <v>1039</v>
      </c>
      <c r="D115" s="37"/>
      <c r="E115" s="67" t="s">
        <v>1040</v>
      </c>
      <c r="F115" s="464" t="s">
        <v>1036</v>
      </c>
      <c r="G115" s="743" t="s">
        <v>1041</v>
      </c>
      <c r="H115" s="443">
        <v>17.388605921624105</v>
      </c>
      <c r="I115" s="68">
        <f>H115*$I$36</f>
        <v>861.60542341647431</v>
      </c>
      <c r="K115" s="28"/>
      <c r="L115" s="27"/>
    </row>
    <row r="116" spans="2:17" ht="22.35" customHeight="1">
      <c r="B116" s="73"/>
      <c r="C116" s="74" t="s">
        <v>1042</v>
      </c>
      <c r="D116" s="75">
        <v>745</v>
      </c>
      <c r="E116" s="67" t="s">
        <v>19</v>
      </c>
      <c r="F116" s="464" t="s">
        <v>1036</v>
      </c>
      <c r="G116" s="743"/>
      <c r="H116" s="443">
        <v>16.500599999999999</v>
      </c>
      <c r="I116" s="68">
        <f>H116*$I$36</f>
        <v>817.6047299999999</v>
      </c>
      <c r="K116" s="28"/>
      <c r="L116" s="27"/>
    </row>
    <row r="117" spans="2:17" ht="22.35" customHeight="1">
      <c r="B117" s="71"/>
      <c r="C117" s="74" t="s">
        <v>1043</v>
      </c>
      <c r="D117" s="76">
        <v>745</v>
      </c>
      <c r="E117" s="67" t="s">
        <v>1364</v>
      </c>
      <c r="F117" s="464" t="s">
        <v>1036</v>
      </c>
      <c r="G117" s="77"/>
      <c r="H117" s="443">
        <v>16.315200000000001</v>
      </c>
      <c r="I117" s="68">
        <f t="shared" ref="I117:I118" si="1">H117*$I$36</f>
        <v>808.41815999999994</v>
      </c>
      <c r="K117" s="28"/>
      <c r="L117" s="27"/>
    </row>
    <row r="118" spans="2:17" ht="22.35" customHeight="1">
      <c r="B118" s="71"/>
      <c r="C118" s="74" t="s">
        <v>1044</v>
      </c>
      <c r="D118" s="76">
        <v>350</v>
      </c>
      <c r="E118" s="67" t="s">
        <v>26</v>
      </c>
      <c r="F118" s="464" t="s">
        <v>1036</v>
      </c>
      <c r="G118" s="77"/>
      <c r="H118" s="443">
        <v>15.388200000000001</v>
      </c>
      <c r="I118" s="68">
        <f t="shared" si="1"/>
        <v>762.48531000000003</v>
      </c>
      <c r="K118" s="28"/>
      <c r="L118" s="27"/>
    </row>
    <row r="119" spans="2:17" ht="16.149999999999999" customHeight="1">
      <c r="B119" s="71"/>
      <c r="C119" s="78" t="s">
        <v>1045</v>
      </c>
      <c r="D119" s="79">
        <v>1185</v>
      </c>
      <c r="G119" s="77"/>
      <c r="H119" s="67"/>
      <c r="I119" s="67"/>
      <c r="K119" s="28"/>
      <c r="L119" s="27"/>
    </row>
    <row r="120" spans="2:17" ht="16.149999999999999" customHeight="1">
      <c r="B120" s="71"/>
      <c r="C120" s="78" t="s">
        <v>1046</v>
      </c>
      <c r="D120" s="79">
        <v>1100</v>
      </c>
      <c r="E120" s="67"/>
      <c r="F120" s="67"/>
      <c r="G120" s="80"/>
      <c r="H120" s="67"/>
      <c r="I120" s="67"/>
      <c r="K120" s="28"/>
      <c r="L120" s="27"/>
    </row>
    <row r="121" spans="2:17" ht="16.149999999999999" customHeight="1">
      <c r="B121" s="71"/>
      <c r="C121" s="78" t="s">
        <v>1047</v>
      </c>
      <c r="D121" s="79">
        <v>30</v>
      </c>
      <c r="E121" s="67"/>
      <c r="F121" s="67"/>
      <c r="G121" s="80"/>
      <c r="H121" s="67"/>
      <c r="I121" s="67"/>
      <c r="K121" s="28"/>
      <c r="L121" s="27"/>
    </row>
    <row r="122" spans="2:17" ht="16.149999999999999" customHeight="1">
      <c r="B122" s="71"/>
      <c r="C122" s="78" t="s">
        <v>1048</v>
      </c>
      <c r="D122" s="79">
        <v>220</v>
      </c>
      <c r="E122" s="67"/>
      <c r="F122" s="67"/>
      <c r="G122" s="80"/>
      <c r="H122" s="67"/>
      <c r="I122" s="67"/>
      <c r="K122" s="28"/>
      <c r="L122" s="27"/>
    </row>
    <row r="123" spans="2:17" ht="16.149999999999999" customHeight="1">
      <c r="B123" s="71"/>
      <c r="C123" s="78" t="s">
        <v>1049</v>
      </c>
      <c r="D123" s="79">
        <v>0.5</v>
      </c>
      <c r="E123" s="67"/>
      <c r="F123" s="67"/>
      <c r="G123" s="80"/>
      <c r="H123" s="67"/>
      <c r="I123" s="67"/>
      <c r="K123" s="28"/>
      <c r="L123" s="27"/>
    </row>
    <row r="124" spans="2:17" ht="16.149999999999999" customHeight="1">
      <c r="B124" s="71"/>
      <c r="C124" s="78" t="s">
        <v>1050</v>
      </c>
      <c r="D124" s="79">
        <v>275</v>
      </c>
      <c r="E124" s="67"/>
      <c r="F124" s="67"/>
      <c r="G124" s="80"/>
      <c r="H124" s="67"/>
      <c r="I124" s="67"/>
      <c r="K124" s="28"/>
      <c r="L124" s="27"/>
    </row>
    <row r="125" spans="2:17" ht="16.149999999999999" customHeight="1">
      <c r="B125" s="71"/>
      <c r="C125" s="78" t="s">
        <v>1051</v>
      </c>
      <c r="D125" s="79">
        <v>14</v>
      </c>
      <c r="E125" s="67"/>
      <c r="F125" s="67"/>
      <c r="G125" s="80"/>
      <c r="H125" s="67"/>
      <c r="I125" s="67"/>
      <c r="K125" s="28"/>
      <c r="L125" s="27"/>
    </row>
    <row r="126" spans="2:17" ht="16.149999999999999" customHeight="1">
      <c r="B126" s="71"/>
      <c r="C126" s="78" t="s">
        <v>1052</v>
      </c>
      <c r="D126" s="79">
        <v>4.5999999999999996</v>
      </c>
      <c r="E126" s="67"/>
      <c r="F126" s="67"/>
      <c r="G126" s="80"/>
      <c r="H126" s="67"/>
      <c r="I126" s="67"/>
      <c r="K126" s="28"/>
      <c r="L126" s="27"/>
    </row>
    <row r="127" spans="2:17" ht="16.149999999999999" customHeight="1">
      <c r="B127" s="71"/>
      <c r="C127" s="78" t="s">
        <v>1053</v>
      </c>
      <c r="D127" s="79">
        <v>200</v>
      </c>
      <c r="E127" s="67"/>
      <c r="F127" s="67"/>
      <c r="G127" s="80"/>
      <c r="H127" s="67"/>
      <c r="I127" s="67"/>
      <c r="K127" s="28"/>
      <c r="L127" s="27"/>
    </row>
    <row r="128" spans="2:17" ht="16.149999999999999" customHeight="1">
      <c r="B128" s="71"/>
      <c r="C128" s="78" t="s">
        <v>1054</v>
      </c>
      <c r="D128" s="79">
        <v>154</v>
      </c>
      <c r="E128" s="67"/>
      <c r="F128" s="67"/>
      <c r="G128" s="80"/>
      <c r="H128" s="67"/>
      <c r="I128" s="67"/>
      <c r="K128" s="28"/>
      <c r="L128" s="27"/>
    </row>
    <row r="129" spans="2:12" ht="16.149999999999999" customHeight="1">
      <c r="B129" s="71"/>
      <c r="C129" s="78" t="s">
        <v>1055</v>
      </c>
      <c r="D129" s="79" t="s">
        <v>1056</v>
      </c>
      <c r="E129" s="67"/>
      <c r="F129" s="67"/>
      <c r="G129" s="80"/>
      <c r="H129" s="67"/>
      <c r="I129" s="67"/>
      <c r="K129" s="28"/>
      <c r="L129" s="27"/>
    </row>
    <row r="130" spans="2:12" ht="16.149999999999999" customHeight="1">
      <c r="B130" s="71"/>
      <c r="C130" s="466" t="s">
        <v>1057</v>
      </c>
      <c r="D130" s="260" t="s">
        <v>1058</v>
      </c>
      <c r="E130" s="123"/>
      <c r="F130" s="123"/>
      <c r="G130" s="467"/>
      <c r="H130" s="123"/>
      <c r="I130" s="123"/>
      <c r="K130" s="28"/>
      <c r="L130" s="27"/>
    </row>
    <row r="131" spans="2:12" ht="16.149999999999999" customHeight="1">
      <c r="B131" s="71"/>
      <c r="C131" s="78"/>
      <c r="D131" s="79"/>
      <c r="E131" s="67"/>
      <c r="F131" s="67"/>
      <c r="G131" s="80"/>
      <c r="H131" s="67"/>
      <c r="I131" s="67"/>
      <c r="K131" s="28"/>
      <c r="L131" s="27"/>
    </row>
    <row r="132" spans="2:12" ht="16.149999999999999" customHeight="1" thickBot="1">
      <c r="B132" s="71"/>
      <c r="C132" s="4"/>
      <c r="D132" s="79"/>
      <c r="E132" s="67"/>
      <c r="F132" s="67"/>
      <c r="G132" s="80"/>
      <c r="H132" s="67"/>
      <c r="I132" s="67"/>
      <c r="K132" s="28"/>
      <c r="L132" s="27"/>
    </row>
    <row r="133" spans="2:12" ht="22.35" customHeight="1" thickBot="1">
      <c r="B133" s="740" t="s">
        <v>1059</v>
      </c>
      <c r="C133" s="741"/>
      <c r="D133" s="741"/>
      <c r="E133" s="741"/>
      <c r="F133" s="741"/>
      <c r="G133" s="741"/>
      <c r="H133" s="741"/>
      <c r="I133" s="742"/>
      <c r="K133" s="28"/>
      <c r="L133" s="27"/>
    </row>
    <row r="134" spans="2:12" ht="22.35" customHeight="1">
      <c r="B134" s="81" t="s">
        <v>1060</v>
      </c>
      <c r="C134" s="82" t="s">
        <v>1061</v>
      </c>
      <c r="D134" s="82" t="s">
        <v>1062</v>
      </c>
      <c r="E134" s="83" t="s">
        <v>1063</v>
      </c>
      <c r="F134" s="83" t="s">
        <v>1064</v>
      </c>
      <c r="G134" s="84" t="s">
        <v>1065</v>
      </c>
      <c r="H134" s="461" t="s">
        <v>1066</v>
      </c>
      <c r="I134" s="85" t="s">
        <v>1067</v>
      </c>
      <c r="K134" s="28"/>
      <c r="L134" s="27"/>
    </row>
    <row r="135" spans="2:12" ht="22.35" customHeight="1">
      <c r="B135" s="86" t="s">
        <v>1068</v>
      </c>
      <c r="C135" s="87" t="s">
        <v>1069</v>
      </c>
      <c r="D135" s="87" t="s">
        <v>1070</v>
      </c>
      <c r="E135" s="88" t="s">
        <v>1071</v>
      </c>
      <c r="F135" s="88" t="s">
        <v>1072</v>
      </c>
      <c r="G135" s="89" t="s">
        <v>1073</v>
      </c>
      <c r="H135" s="462" t="s">
        <v>1074</v>
      </c>
      <c r="I135" s="90" t="s">
        <v>1075</v>
      </c>
      <c r="K135" s="28"/>
      <c r="L135" s="27"/>
    </row>
    <row r="136" spans="2:12" ht="22.35" customHeight="1" thickBot="1">
      <c r="B136" s="91" t="s">
        <v>1076</v>
      </c>
      <c r="C136" s="92" t="s">
        <v>1077</v>
      </c>
      <c r="D136" s="92" t="s">
        <v>1078</v>
      </c>
      <c r="E136" s="93" t="s">
        <v>1079</v>
      </c>
      <c r="F136" s="93" t="s">
        <v>1080</v>
      </c>
      <c r="G136" s="94" t="s">
        <v>1081</v>
      </c>
      <c r="H136" s="463" t="s">
        <v>1082</v>
      </c>
      <c r="I136" s="95" t="s">
        <v>1083</v>
      </c>
      <c r="K136" s="28"/>
      <c r="L136" s="27"/>
    </row>
    <row r="137" spans="2:12" ht="22.35" customHeight="1">
      <c r="B137" s="96"/>
      <c r="C137" s="253"/>
      <c r="D137" s="253"/>
      <c r="E137" s="254"/>
      <c r="F137" s="254"/>
      <c r="G137" s="255"/>
      <c r="H137" s="96"/>
      <c r="I137" s="256"/>
      <c r="K137" s="28"/>
      <c r="L137" s="27"/>
    </row>
    <row r="138" spans="2:12" ht="22.35" customHeight="1">
      <c r="B138" s="250"/>
      <c r="C138" s="251"/>
      <c r="D138" s="251" t="s">
        <v>1084</v>
      </c>
      <c r="E138" s="252" t="s">
        <v>1085</v>
      </c>
      <c r="F138" s="251" t="s">
        <v>1086</v>
      </c>
      <c r="G138" s="251" t="s">
        <v>1087</v>
      </c>
      <c r="H138" s="4"/>
      <c r="I138" s="4"/>
      <c r="K138" s="28"/>
      <c r="L138" s="27"/>
    </row>
    <row r="139" spans="2:12" ht="22.35" customHeight="1" thickBot="1">
      <c r="B139" s="257"/>
      <c r="C139" s="258"/>
      <c r="D139" s="258" t="s">
        <v>1088</v>
      </c>
      <c r="E139" s="258" t="s">
        <v>1089</v>
      </c>
      <c r="F139" s="258" t="s">
        <v>1090</v>
      </c>
      <c r="G139" s="258" t="s">
        <v>1091</v>
      </c>
      <c r="H139" s="259"/>
      <c r="I139" s="259"/>
      <c r="K139" s="28"/>
      <c r="L139" s="27"/>
    </row>
    <row r="140" spans="2:12" ht="20.25" customHeight="1">
      <c r="C140" s="97" t="s">
        <v>1093</v>
      </c>
      <c r="E140" s="98" t="s">
        <v>1094</v>
      </c>
      <c r="F140" s="16" t="s">
        <v>1207</v>
      </c>
      <c r="G140" s="518" t="s">
        <v>1092</v>
      </c>
      <c r="H140" s="121">
        <v>24.829200000000004</v>
      </c>
      <c r="I140" s="68">
        <f>H140*$I$36</f>
        <v>1230.2868600000002</v>
      </c>
      <c r="K140" s="28"/>
      <c r="L140" s="27"/>
    </row>
    <row r="141" spans="2:12">
      <c r="E141" s="377" t="s">
        <v>1095</v>
      </c>
      <c r="F141" s="16" t="s">
        <v>1208</v>
      </c>
      <c r="G141" s="518" t="s">
        <v>1096</v>
      </c>
      <c r="H141" s="121">
        <v>26.070660000000004</v>
      </c>
      <c r="I141" s="68">
        <f t="shared" ref="I141:I143" si="2">H141*$I$36</f>
        <v>1291.8012030000002</v>
      </c>
      <c r="K141" s="28"/>
      <c r="L141" s="27"/>
    </row>
    <row r="142" spans="2:12">
      <c r="E142" s="377" t="s">
        <v>1097</v>
      </c>
      <c r="G142" s="464" t="s">
        <v>1099</v>
      </c>
      <c r="H142" s="121">
        <v>26.318952000000003</v>
      </c>
      <c r="I142" s="68">
        <f t="shared" si="2"/>
        <v>1304.1040716</v>
      </c>
      <c r="K142" s="28"/>
      <c r="L142" s="27"/>
    </row>
    <row r="143" spans="2:12" ht="21" thickBot="1">
      <c r="C143" s="515"/>
      <c r="D143" s="514"/>
      <c r="E143" s="516" t="s">
        <v>1098</v>
      </c>
      <c r="F143" s="514" t="s">
        <v>1283</v>
      </c>
      <c r="G143" s="519"/>
      <c r="H143" s="498">
        <v>31.036500000000004</v>
      </c>
      <c r="I143" s="379">
        <f t="shared" si="2"/>
        <v>1537.8585750000002</v>
      </c>
      <c r="K143" s="28"/>
      <c r="L143" s="27"/>
    </row>
    <row r="144" spans="2:12" ht="20.25" customHeight="1">
      <c r="C144" s="97" t="s">
        <v>1101</v>
      </c>
      <c r="E144" s="378" t="s">
        <v>1094</v>
      </c>
      <c r="F144" s="16" t="s">
        <v>1207</v>
      </c>
      <c r="G144" s="518" t="s">
        <v>1100</v>
      </c>
      <c r="H144" s="121">
        <v>28.131483600000003</v>
      </c>
      <c r="I144" s="68">
        <f>H144*$I$36</f>
        <v>1393.91501238</v>
      </c>
      <c r="K144" s="28"/>
      <c r="L144" s="27"/>
    </row>
    <row r="145" spans="3:12">
      <c r="E145" s="377" t="s">
        <v>1095</v>
      </c>
      <c r="F145" s="16" t="s">
        <v>1208</v>
      </c>
      <c r="G145" s="518" t="s">
        <v>1096</v>
      </c>
      <c r="H145" s="121">
        <v>29.538057780000003</v>
      </c>
      <c r="I145" s="68">
        <f>H145*$I$36</f>
        <v>1463.6107629990001</v>
      </c>
      <c r="K145" s="28"/>
      <c r="L145" s="27"/>
    </row>
    <row r="146" spans="3:12">
      <c r="E146" s="377" t="s">
        <v>1097</v>
      </c>
      <c r="G146" s="464" t="s">
        <v>1102</v>
      </c>
      <c r="H146" s="121">
        <v>29.819372616000003</v>
      </c>
      <c r="I146" s="68">
        <f>H146*$I$36</f>
        <v>1477.5499131228</v>
      </c>
      <c r="K146" s="28"/>
      <c r="L146" s="27"/>
    </row>
    <row r="147" spans="3:12" ht="21" thickBot="1">
      <c r="C147" s="515"/>
      <c r="D147" s="514"/>
      <c r="E147" s="516" t="s">
        <v>1098</v>
      </c>
      <c r="F147" s="514" t="s">
        <v>1284</v>
      </c>
      <c r="G147" s="519"/>
      <c r="H147" s="498">
        <v>35.164354500000016</v>
      </c>
      <c r="I147" s="379">
        <f>H147*$I$36</f>
        <v>1742.3937654750007</v>
      </c>
      <c r="K147" s="28"/>
      <c r="L147" s="27"/>
    </row>
    <row r="148" spans="3:12" ht="20.25" customHeight="1">
      <c r="C148" s="97" t="s">
        <v>1103</v>
      </c>
      <c r="E148" s="378" t="s">
        <v>1094</v>
      </c>
      <c r="F148" s="16" t="s">
        <v>1207</v>
      </c>
      <c r="G148" s="518" t="s">
        <v>1100</v>
      </c>
      <c r="H148" s="121">
        <v>6.0972125681808862</v>
      </c>
      <c r="I148" s="68">
        <f t="shared" ref="I148:I155" si="3">H148*$I$36</f>
        <v>302.11688275336292</v>
      </c>
      <c r="K148" s="28"/>
      <c r="L148" s="27"/>
    </row>
    <row r="149" spans="3:12">
      <c r="E149" s="377" t="s">
        <v>1095</v>
      </c>
      <c r="F149" s="16" t="s">
        <v>1208</v>
      </c>
      <c r="G149" s="518"/>
      <c r="H149" s="121">
        <v>6.293896844573819</v>
      </c>
      <c r="I149" s="68">
        <f t="shared" si="3"/>
        <v>311.86258864863271</v>
      </c>
      <c r="K149" s="28"/>
      <c r="L149" s="27"/>
    </row>
    <row r="150" spans="3:12">
      <c r="E150" s="377" t="s">
        <v>1097</v>
      </c>
      <c r="G150" s="464" t="s">
        <v>1104</v>
      </c>
      <c r="H150" s="121">
        <v>6.4905811209667483</v>
      </c>
      <c r="I150" s="68">
        <f t="shared" si="3"/>
        <v>321.60829454390239</v>
      </c>
      <c r="K150" s="28"/>
      <c r="L150" s="27"/>
    </row>
    <row r="151" spans="3:12" ht="21" thickBot="1">
      <c r="C151" s="515"/>
      <c r="D151" s="514"/>
      <c r="E151" s="516" t="s">
        <v>1098</v>
      </c>
      <c r="F151" s="514" t="s">
        <v>1284</v>
      </c>
      <c r="G151" s="519"/>
      <c r="H151" s="498">
        <v>6.5889232591632148</v>
      </c>
      <c r="I151" s="379">
        <f t="shared" si="3"/>
        <v>326.48114749153729</v>
      </c>
      <c r="K151" s="28"/>
      <c r="L151" s="27"/>
    </row>
    <row r="152" spans="3:12" ht="20.25" customHeight="1">
      <c r="C152" s="97" t="s">
        <v>1105</v>
      </c>
      <c r="E152" s="378" t="s">
        <v>1094</v>
      </c>
      <c r="F152" s="16" t="s">
        <v>1207</v>
      </c>
      <c r="G152" s="518"/>
      <c r="H152" s="121">
        <v>5.3104754626091601</v>
      </c>
      <c r="I152" s="68">
        <f t="shared" si="3"/>
        <v>263.13405917228386</v>
      </c>
      <c r="K152" s="28"/>
      <c r="L152" s="27"/>
    </row>
    <row r="153" spans="3:12">
      <c r="E153" s="377" t="s">
        <v>1095</v>
      </c>
      <c r="F153" s="16" t="s">
        <v>1208</v>
      </c>
      <c r="G153" s="464" t="s">
        <v>1104</v>
      </c>
      <c r="H153" s="121">
        <v>5.4088176008056239</v>
      </c>
      <c r="I153" s="68">
        <f t="shared" si="3"/>
        <v>268.00691211991864</v>
      </c>
      <c r="K153" s="28"/>
      <c r="L153" s="27"/>
    </row>
    <row r="154" spans="3:12">
      <c r="E154" s="377" t="s">
        <v>1097</v>
      </c>
      <c r="G154" s="518"/>
      <c r="H154" s="121">
        <v>5.5071597390020903</v>
      </c>
      <c r="I154" s="68">
        <f t="shared" si="3"/>
        <v>272.87976506755354</v>
      </c>
      <c r="K154" s="28"/>
      <c r="L154" s="27"/>
    </row>
    <row r="155" spans="3:12" ht="21" thickBot="1">
      <c r="C155" s="515"/>
      <c r="D155" s="514"/>
      <c r="E155" s="516" t="s">
        <v>1098</v>
      </c>
      <c r="F155" s="514" t="s">
        <v>1283</v>
      </c>
      <c r="G155" s="517"/>
      <c r="H155" s="498">
        <v>5.7038440153950223</v>
      </c>
      <c r="I155" s="379">
        <f t="shared" si="3"/>
        <v>282.62547096282333</v>
      </c>
      <c r="K155" s="28"/>
      <c r="L155" s="27"/>
    </row>
    <row r="156" spans="3:12">
      <c r="K156" s="28"/>
      <c r="L156" s="27"/>
    </row>
    <row r="157" spans="3:12">
      <c r="K157" s="28"/>
      <c r="L157" s="27"/>
    </row>
    <row r="158" spans="3:12">
      <c r="K158" s="28"/>
      <c r="L158" s="27"/>
    </row>
    <row r="159" spans="3:12">
      <c r="K159" s="28"/>
      <c r="L159" s="27"/>
    </row>
    <row r="160" spans="3:12">
      <c r="K160" s="28"/>
      <c r="L160" s="27"/>
    </row>
    <row r="161" spans="2:12" ht="21" thickBot="1">
      <c r="K161" s="28"/>
      <c r="L161" s="27"/>
    </row>
    <row r="162" spans="2:12" ht="21.75" thickBot="1">
      <c r="B162" s="319" t="s">
        <v>1098</v>
      </c>
      <c r="C162" s="319"/>
      <c r="D162" s="320" t="s">
        <v>1106</v>
      </c>
      <c r="E162" s="321"/>
      <c r="K162" s="28"/>
      <c r="L162" s="27"/>
    </row>
    <row r="163" spans="2:12">
      <c r="K163" s="28"/>
      <c r="L163" s="27"/>
    </row>
    <row r="164" spans="2:12">
      <c r="K164" s="28"/>
      <c r="L164" s="27"/>
    </row>
    <row r="165" spans="2:12">
      <c r="L165" s="27"/>
    </row>
    <row r="166" spans="2:12">
      <c r="L166" s="27"/>
    </row>
    <row r="167" spans="2:12">
      <c r="L167" s="27"/>
    </row>
    <row r="168" spans="2:12">
      <c r="L168" s="27"/>
    </row>
  </sheetData>
  <mergeCells count="17">
    <mergeCell ref="B21:I21"/>
    <mergeCell ref="B94:B97"/>
    <mergeCell ref="B42:B48"/>
    <mergeCell ref="B90:B93"/>
    <mergeCell ref="B60:B67"/>
    <mergeCell ref="B68:I68"/>
    <mergeCell ref="B70:C70"/>
    <mergeCell ref="C91:C93"/>
    <mergeCell ref="B133:I133"/>
    <mergeCell ref="B113:B114"/>
    <mergeCell ref="G113:G114"/>
    <mergeCell ref="G115:G116"/>
    <mergeCell ref="B98:B99"/>
    <mergeCell ref="B100:B103"/>
    <mergeCell ref="C101:C103"/>
    <mergeCell ref="B104:B107"/>
    <mergeCell ref="C105:C107"/>
  </mergeCells>
  <pageMargins left="0.7" right="0.7" top="0.75" bottom="0.75" header="0.3" footer="0.3"/>
  <pageSetup paperSize="9" scale="30" fitToHeight="0" orientation="portrait" horizontalDpi="300" verticalDpi="300" r:id="rId1"/>
  <rowBreaks count="3" manualBreakCount="3">
    <brk id="32" min="1" max="8" man="1"/>
    <brk id="130" min="1" max="8" man="1"/>
    <brk id="132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17" sqref="F17"/>
    </sheetView>
  </sheetViews>
  <sheetFormatPr defaultColWidth="9.140625" defaultRowHeight="15"/>
  <cols>
    <col min="1" max="1" width="37.5703125" style="537" customWidth="1"/>
    <col min="2" max="2" width="26" style="537" customWidth="1"/>
    <col min="3" max="3" width="12.28515625" style="537" customWidth="1"/>
    <col min="4" max="5" width="9.140625" style="537"/>
    <col min="6" max="6" width="17.28515625" style="537" customWidth="1"/>
    <col min="7" max="16384" width="9.140625" style="537"/>
  </cols>
  <sheetData>
    <row r="2" spans="1:6">
      <c r="B2" s="560" t="s">
        <v>1279</v>
      </c>
      <c r="F2" s="610" t="s">
        <v>1316</v>
      </c>
    </row>
    <row r="3" spans="1:6">
      <c r="F3" s="538"/>
    </row>
    <row r="4" spans="1:6" ht="28.5">
      <c r="A4" s="539" t="s">
        <v>5</v>
      </c>
      <c r="B4" s="540" t="s">
        <v>38</v>
      </c>
      <c r="C4" s="541" t="s">
        <v>6</v>
      </c>
      <c r="D4" s="541"/>
      <c r="E4" s="542" t="s">
        <v>1277</v>
      </c>
      <c r="F4" s="543" t="s">
        <v>40</v>
      </c>
    </row>
    <row r="6" spans="1:6">
      <c r="A6" s="544" t="s">
        <v>1266</v>
      </c>
      <c r="B6" s="545" t="s">
        <v>1267</v>
      </c>
      <c r="C6" s="546" t="s">
        <v>29</v>
      </c>
      <c r="D6" s="547"/>
      <c r="E6" s="548" t="s">
        <v>1278</v>
      </c>
      <c r="F6" s="561">
        <v>14.126846153846152</v>
      </c>
    </row>
    <row r="7" spans="1:6">
      <c r="A7" s="544" t="s">
        <v>1268</v>
      </c>
      <c r="B7" s="545" t="s">
        <v>1267</v>
      </c>
      <c r="C7" s="546" t="s">
        <v>29</v>
      </c>
      <c r="E7" s="548" t="s">
        <v>1278</v>
      </c>
      <c r="F7" s="561">
        <v>15.539530769230767</v>
      </c>
    </row>
    <row r="8" spans="1:6">
      <c r="A8" s="544" t="s">
        <v>1269</v>
      </c>
      <c r="B8" s="545" t="s">
        <v>1267</v>
      </c>
      <c r="C8" s="546" t="s">
        <v>29</v>
      </c>
      <c r="D8" s="547"/>
      <c r="E8" s="548" t="s">
        <v>1278</v>
      </c>
      <c r="F8" s="561">
        <v>15.6972</v>
      </c>
    </row>
    <row r="9" spans="1:6">
      <c r="A9" s="549" t="s">
        <v>1270</v>
      </c>
      <c r="B9" s="545" t="s">
        <v>1267</v>
      </c>
      <c r="C9" s="546" t="s">
        <v>29</v>
      </c>
      <c r="D9" s="546"/>
      <c r="E9" s="548" t="s">
        <v>1278</v>
      </c>
      <c r="F9" s="562">
        <v>16.191600000000001</v>
      </c>
    </row>
    <row r="10" spans="1:6">
      <c r="A10" s="549" t="s">
        <v>1271</v>
      </c>
      <c r="B10" s="545" t="s">
        <v>1267</v>
      </c>
      <c r="C10" s="546" t="s">
        <v>29</v>
      </c>
      <c r="D10" s="546"/>
      <c r="E10" s="548" t="s">
        <v>1278</v>
      </c>
      <c r="F10" s="562">
        <v>18.364899999999999</v>
      </c>
    </row>
    <row r="12" spans="1:6" ht="30">
      <c r="A12" s="553" t="s">
        <v>1275</v>
      </c>
    </row>
    <row r="13" spans="1:6">
      <c r="A13" s="278" t="s">
        <v>1274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75"/>
  <cols>
    <col min="1" max="1" width="20.85546875" customWidth="1"/>
    <col min="2" max="2" width="27.5703125" customWidth="1"/>
    <col min="3" max="3" width="23.5703125" customWidth="1"/>
    <col min="4" max="4" width="22.140625" customWidth="1"/>
  </cols>
  <sheetData>
    <row r="1" spans="1:4" ht="13.5" thickBot="1"/>
    <row r="2" spans="1:4" ht="48.75" thickTop="1" thickBot="1">
      <c r="A2" s="268" t="s">
        <v>7</v>
      </c>
      <c r="B2" s="268" t="s">
        <v>1107</v>
      </c>
      <c r="C2" s="268" t="s">
        <v>1108</v>
      </c>
      <c r="D2" s="268" t="s">
        <v>1109</v>
      </c>
    </row>
    <row r="3" spans="1:4" ht="17.25" thickTop="1">
      <c r="A3" s="751" t="s">
        <v>1110</v>
      </c>
      <c r="B3" s="270" t="s">
        <v>1111</v>
      </c>
      <c r="C3" s="752" t="s">
        <v>13</v>
      </c>
      <c r="D3" s="752" t="s">
        <v>14</v>
      </c>
    </row>
    <row r="4" spans="1:4" ht="16.5">
      <c r="A4" s="749"/>
      <c r="B4" s="269" t="s">
        <v>1112</v>
      </c>
      <c r="C4" s="753"/>
      <c r="D4" s="753"/>
    </row>
    <row r="5" spans="1:4" ht="16.5">
      <c r="A5" s="747" t="s">
        <v>1113</v>
      </c>
      <c r="B5" s="271" t="s">
        <v>1114</v>
      </c>
      <c r="C5" s="754" t="s">
        <v>13</v>
      </c>
      <c r="D5" s="754" t="s">
        <v>14</v>
      </c>
    </row>
    <row r="6" spans="1:4" ht="16.5">
      <c r="A6" s="747"/>
      <c r="B6" s="271" t="s">
        <v>1115</v>
      </c>
      <c r="C6" s="754"/>
      <c r="D6" s="754"/>
    </row>
    <row r="7" spans="1:4" ht="16.5" customHeight="1">
      <c r="A7" s="638"/>
      <c r="B7" s="756" t="s">
        <v>1117</v>
      </c>
      <c r="C7" s="755" t="s">
        <v>20</v>
      </c>
      <c r="D7" s="755" t="s">
        <v>21</v>
      </c>
    </row>
    <row r="8" spans="1:4" ht="14.25" customHeight="1">
      <c r="A8" s="639" t="s">
        <v>1116</v>
      </c>
      <c r="B8" s="756"/>
      <c r="C8" s="755"/>
      <c r="D8" s="755"/>
    </row>
    <row r="9" spans="1:4" ht="18.75" customHeight="1">
      <c r="A9" s="638"/>
      <c r="B9" s="640" t="s">
        <v>1119</v>
      </c>
      <c r="C9" s="641" t="s">
        <v>20</v>
      </c>
      <c r="D9" s="641" t="s">
        <v>21</v>
      </c>
    </row>
    <row r="10" spans="1:4" ht="29.25" customHeight="1">
      <c r="A10" s="635" t="s">
        <v>1118</v>
      </c>
      <c r="B10" s="271" t="s">
        <v>25</v>
      </c>
      <c r="C10" s="582" t="s">
        <v>27</v>
      </c>
      <c r="D10" s="582" t="s">
        <v>28</v>
      </c>
    </row>
    <row r="11" spans="1:4" ht="14.25" customHeight="1">
      <c r="A11" s="749" t="s">
        <v>1120</v>
      </c>
      <c r="B11" s="269" t="s">
        <v>1119</v>
      </c>
      <c r="C11" s="580" t="s">
        <v>32</v>
      </c>
      <c r="D11" s="580" t="s">
        <v>28</v>
      </c>
    </row>
    <row r="12" spans="1:4" ht="15" customHeight="1" thickBot="1">
      <c r="A12" s="750"/>
      <c r="B12" s="272" t="s">
        <v>25</v>
      </c>
      <c r="C12" s="581" t="s">
        <v>32</v>
      </c>
      <c r="D12" s="581" t="s">
        <v>28</v>
      </c>
    </row>
    <row r="13" spans="1:4" ht="18.75" customHeight="1" thickTop="1">
      <c r="A13" s="747" t="s">
        <v>1350</v>
      </c>
      <c r="B13" t="s">
        <v>1346</v>
      </c>
      <c r="C13" s="582" t="s">
        <v>28</v>
      </c>
      <c r="D13" s="582"/>
    </row>
    <row r="14" spans="1:4" ht="15.75" thickBot="1">
      <c r="A14" s="748"/>
      <c r="B14" s="631" t="s">
        <v>25</v>
      </c>
      <c r="C14" s="632" t="s">
        <v>28</v>
      </c>
      <c r="D14" s="632"/>
    </row>
    <row r="15" spans="1:4" ht="14.25" thickTop="1" thickBot="1"/>
    <row r="16" spans="1:4" ht="37.5" customHeight="1" thickTop="1" thickBot="1">
      <c r="A16" s="273" t="s">
        <v>1121</v>
      </c>
      <c r="B16" s="274" t="s">
        <v>1122</v>
      </c>
      <c r="C16" s="268" t="s">
        <v>27</v>
      </c>
      <c r="D16" s="268" t="s">
        <v>21</v>
      </c>
    </row>
    <row r="17" ht="13.5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50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75"/>
  <cols>
    <col min="1" max="1" width="24.85546875" bestFit="1" customWidth="1"/>
  </cols>
  <sheetData>
    <row r="1" spans="1:9" ht="15">
      <c r="A1" s="275" t="s">
        <v>1124</v>
      </c>
      <c r="B1" s="4"/>
      <c r="C1" s="4"/>
      <c r="D1" s="4"/>
      <c r="E1" s="4"/>
      <c r="F1" s="4"/>
      <c r="G1" s="4"/>
      <c r="H1" s="4"/>
      <c r="I1" s="4"/>
    </row>
    <row r="2" spans="1:9" ht="15">
      <c r="A2" s="275" t="s">
        <v>1125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75">
      <c r="A4" s="276" t="s">
        <v>1126</v>
      </c>
      <c r="B4" s="4"/>
      <c r="C4" s="4"/>
      <c r="D4" s="4"/>
      <c r="E4" s="4"/>
      <c r="F4" s="4"/>
      <c r="G4" s="4"/>
      <c r="H4" s="4"/>
      <c r="I4" s="4"/>
    </row>
    <row r="5" spans="1:9" s="282" customFormat="1" ht="18.75">
      <c r="A5" s="281" t="s">
        <v>1127</v>
      </c>
    </row>
    <row r="6" spans="1:9" ht="15">
      <c r="A6" s="280" t="s">
        <v>1128</v>
      </c>
      <c r="B6" s="4"/>
      <c r="C6" s="4"/>
      <c r="D6" s="4"/>
      <c r="E6" s="4"/>
      <c r="F6" s="4"/>
      <c r="G6" s="4"/>
      <c r="H6" s="4"/>
      <c r="I6" s="4"/>
    </row>
    <row r="7" spans="1:9" ht="15">
      <c r="A7" s="280" t="s">
        <v>1129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99" t="s">
        <v>1130</v>
      </c>
      <c r="B8" s="282"/>
      <c r="C8" s="4"/>
      <c r="D8" s="4"/>
      <c r="E8" s="4"/>
      <c r="F8" s="4"/>
      <c r="G8" s="4"/>
      <c r="H8" s="4"/>
      <c r="I8" s="4"/>
    </row>
    <row r="9" spans="1:9" ht="15.75" customHeight="1">
      <c r="A9" s="757" t="s">
        <v>1131</v>
      </c>
      <c r="B9" s="757"/>
      <c r="C9" s="757"/>
      <c r="D9" s="757"/>
      <c r="E9" s="757"/>
      <c r="F9" s="757"/>
      <c r="G9" s="757"/>
      <c r="H9" s="757"/>
      <c r="I9" s="757"/>
    </row>
    <row r="10" spans="1:9" ht="15">
      <c r="A10" s="277" t="s">
        <v>1132</v>
      </c>
      <c r="B10" s="4"/>
      <c r="C10" s="4"/>
      <c r="D10" s="4"/>
      <c r="E10" s="4"/>
      <c r="F10" s="4"/>
      <c r="G10" s="4"/>
      <c r="H10" s="4"/>
      <c r="I10" s="4"/>
    </row>
    <row r="11" spans="1:9" ht="18.75">
      <c r="A11" s="281" t="s">
        <v>1133</v>
      </c>
      <c r="B11" s="4"/>
      <c r="C11" s="4"/>
      <c r="D11" s="4"/>
      <c r="E11" s="4"/>
      <c r="F11" s="4"/>
      <c r="G11" s="4"/>
      <c r="H11" s="4"/>
      <c r="I11" s="4"/>
    </row>
    <row r="12" spans="1:9" ht="15">
      <c r="A12" s="277" t="s">
        <v>1134</v>
      </c>
      <c r="B12" s="4"/>
      <c r="C12" s="4"/>
      <c r="D12" s="4"/>
      <c r="E12" s="4"/>
      <c r="F12" s="4"/>
      <c r="G12" s="4"/>
      <c r="H12" s="4"/>
      <c r="I12" s="4"/>
    </row>
    <row r="13" spans="1:9" ht="15">
      <c r="A13" s="277" t="s">
        <v>1135</v>
      </c>
      <c r="B13" s="4"/>
      <c r="C13" s="4"/>
      <c r="D13" s="4"/>
      <c r="E13" s="4"/>
      <c r="F13" s="4"/>
      <c r="G13" s="4"/>
      <c r="H13" s="4"/>
      <c r="I13" s="4"/>
    </row>
    <row r="14" spans="1:9" s="282" customFormat="1" ht="18.75">
      <c r="A14" s="283" t="s">
        <v>1136</v>
      </c>
    </row>
    <row r="15" spans="1:9" ht="18.75">
      <c r="A15" s="283" t="s">
        <v>1137</v>
      </c>
      <c r="B15" s="4"/>
      <c r="C15" s="4"/>
      <c r="D15" s="4"/>
      <c r="E15" s="4"/>
      <c r="F15" s="4"/>
      <c r="G15" s="4"/>
      <c r="H15" s="4"/>
      <c r="I15" s="4"/>
    </row>
    <row r="16" spans="1:9" ht="18.75">
      <c r="A16" s="500" t="s">
        <v>1138</v>
      </c>
      <c r="B16" s="4"/>
      <c r="C16" s="4"/>
      <c r="D16" s="4"/>
      <c r="E16" s="4"/>
      <c r="F16" s="4"/>
      <c r="G16" s="4"/>
      <c r="H16" s="4"/>
      <c r="I16" s="4"/>
    </row>
    <row r="17" spans="1:9" ht="18.75">
      <c r="A17" s="500" t="s">
        <v>1139</v>
      </c>
      <c r="B17" s="4"/>
      <c r="C17" s="4"/>
      <c r="D17" s="4"/>
      <c r="E17" s="4"/>
      <c r="F17" s="4"/>
      <c r="G17" s="4"/>
      <c r="H17" s="4"/>
      <c r="I17" s="4"/>
    </row>
    <row r="18" spans="1:9" ht="15">
      <c r="A18" s="501" t="s">
        <v>1140</v>
      </c>
      <c r="B18" s="4"/>
      <c r="C18" s="4"/>
      <c r="D18" s="4"/>
      <c r="E18" s="4"/>
      <c r="F18" s="4"/>
      <c r="G18" s="4"/>
      <c r="H18" s="4"/>
      <c r="I18" s="4"/>
    </row>
    <row r="19" spans="1:9" ht="15">
      <c r="A19" s="501" t="s">
        <v>1141</v>
      </c>
      <c r="B19" s="4"/>
      <c r="C19" s="4"/>
      <c r="D19" s="4"/>
      <c r="E19" s="4"/>
      <c r="F19" s="4"/>
      <c r="G19" s="4"/>
      <c r="H19" s="4"/>
      <c r="I19" s="4"/>
    </row>
    <row r="20" spans="1:9" ht="15">
      <c r="A20" s="280" t="s">
        <v>1142</v>
      </c>
      <c r="B20" s="4"/>
      <c r="C20" s="4"/>
      <c r="D20" s="4"/>
      <c r="E20" s="4"/>
      <c r="F20" s="4"/>
      <c r="G20" s="4"/>
      <c r="H20" s="4"/>
      <c r="I20" s="4"/>
    </row>
    <row r="21" spans="1:9" ht="15">
      <c r="A21" s="280" t="s">
        <v>1143</v>
      </c>
      <c r="B21" s="4"/>
      <c r="C21" s="4"/>
      <c r="D21" s="4"/>
      <c r="E21" s="4"/>
      <c r="F21" s="4"/>
      <c r="G21" s="4"/>
      <c r="H21" s="4"/>
      <c r="I21" s="4"/>
    </row>
    <row r="22" spans="1:9" ht="15">
      <c r="A22" s="280" t="s">
        <v>1144</v>
      </c>
      <c r="B22" s="4"/>
      <c r="C22" s="4"/>
      <c r="D22" s="4"/>
      <c r="E22" s="4"/>
      <c r="F22" s="4"/>
      <c r="G22" s="4"/>
      <c r="H22" s="4"/>
      <c r="I22" s="4"/>
    </row>
    <row r="23" spans="1:9" ht="15">
      <c r="A23" s="280" t="s">
        <v>1145</v>
      </c>
      <c r="B23" s="4"/>
      <c r="C23" s="4"/>
      <c r="D23" s="4"/>
      <c r="E23" s="4"/>
      <c r="F23" s="4"/>
      <c r="G23" s="4"/>
      <c r="H23" s="4"/>
      <c r="I23" s="4"/>
    </row>
    <row r="24" spans="1:9" s="286" customFormat="1" ht="15">
      <c r="A24" s="285" t="s">
        <v>1146</v>
      </c>
    </row>
    <row r="25" spans="1:9" s="279" customFormat="1" ht="15">
      <c r="A25" s="284" t="s">
        <v>1147</v>
      </c>
      <c r="B25" s="502"/>
      <c r="C25" s="502"/>
      <c r="D25" s="502"/>
      <c r="E25" s="502"/>
      <c r="F25" s="502"/>
      <c r="G25" s="502"/>
      <c r="H25" s="502"/>
      <c r="I25" s="502"/>
    </row>
    <row r="26" spans="1:9">
      <c r="A26" s="278" t="s">
        <v>1148</v>
      </c>
      <c r="B26" s="4"/>
      <c r="C26" s="4"/>
      <c r="D26" s="4"/>
      <c r="E26" s="4"/>
      <c r="F26" s="4"/>
      <c r="G26" s="4"/>
      <c r="H26" s="4"/>
      <c r="I26" s="4"/>
    </row>
    <row r="27" spans="1:9">
      <c r="A27" s="278" t="s">
        <v>1123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502F3-8194-4CEF-8B23-CF007032BE3B}">
  <ds:schemaRefs>
    <ds:schemaRef ds:uri="cd20ce2c-3277-430b-8862-39e1f9c07ee4"/>
    <ds:schemaRef ds:uri="http://purl.org/dc/dcmitype/"/>
    <ds:schemaRef ds:uri="95351215-ee14-4254-af5c-b0c7d3d8e60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 та Plannja</vt:lpstr>
      <vt:lpstr>0,7 S280GD+275</vt:lpstr>
      <vt:lpstr>Гарантії</vt:lpstr>
      <vt:lpstr>ДСТУ 8802-2018</vt:lpstr>
      <vt:lpstr>Roofing!Print_Area</vt:lpstr>
      <vt:lpstr>'Спец планки та Plannja'!Print_Area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Shapkin, Vladyslav</cp:lastModifiedBy>
  <cp:revision/>
  <dcterms:created xsi:type="dcterms:W3CDTF">2000-04-03T06:38:12Z</dcterms:created>
  <dcterms:modified xsi:type="dcterms:W3CDTF">2026-01-05T08:59:59Z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